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Escritorio\UTN - GESTIÓN IMPOSITIVA\CLASES 2022\Cap 4\"/>
    </mc:Choice>
  </mc:AlternateContent>
  <bookViews>
    <workbookView xWindow="-120" yWindow="-120" windowWidth="20730" windowHeight="11160"/>
  </bookViews>
  <sheets>
    <sheet name="Valuación stock hacienda" sheetId="1" r:id="rId1"/>
    <sheet name="Valuación de sementeras y otros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3" l="1"/>
  <c r="G21" i="3"/>
  <c r="F15" i="1"/>
  <c r="M10" i="1"/>
  <c r="L10" i="1"/>
  <c r="L8" i="1"/>
  <c r="C8" i="1"/>
  <c r="B8" i="1"/>
  <c r="B14" i="3"/>
</calcChain>
</file>

<file path=xl/sharedStrings.xml><?xml version="1.0" encoding="utf-8"?>
<sst xmlns="http://schemas.openxmlformats.org/spreadsheetml/2006/main" count="58" uniqueCount="54">
  <si>
    <t>DETERMINACIÓN DE LA VALUACIÓN DE INVENTARIOS EN ESTABLECIMIENTO DE CRÍA CICLO COMPLETO</t>
  </si>
  <si>
    <t>EJERCICIO CONTABLE:</t>
  </si>
  <si>
    <t>ENERO A DICIEMBRE</t>
  </si>
  <si>
    <t>LUGAR DEL ESTABLECIMIENTO:</t>
  </si>
  <si>
    <t>CATEGORÍAS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</si>
  <si>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</si>
  <si>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</si>
  <si>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</si>
  <si>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</si>
  <si>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</si>
  <si>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</si>
  <si>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</si>
  <si>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</si>
  <si>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</si>
  <si>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</si>
  <si>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</si>
  <si>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</si>
  <si>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NOVILLOS</t>
  </si>
  <si>
    <t>Importe</t>
  </si>
  <si>
    <t>VACAS REF</t>
  </si>
  <si>
    <t>Has implantadas</t>
  </si>
  <si>
    <t>has</t>
  </si>
  <si>
    <t xml:space="preserve">1 Personal durante 6 meses: </t>
  </si>
  <si>
    <t xml:space="preserve">Semilla: </t>
  </si>
  <si>
    <t>$/ha</t>
  </si>
  <si>
    <t xml:space="preserve">Insumos: </t>
  </si>
  <si>
    <t xml:space="preserve">Laboreos: </t>
  </si>
  <si>
    <t xml:space="preserve">Arrendamiento </t>
  </si>
  <si>
    <t>5qq/soja</t>
  </si>
  <si>
    <t>Defina y calcule la valuación correspondiente a cada categoría al cierre del ejercicio</t>
  </si>
  <si>
    <t>PLANTEO</t>
  </si>
  <si>
    <t xml:space="preserve">Gandería: Su establecimiento está ubicado en la zona central ganadera. </t>
  </si>
  <si>
    <t>A cierre de ejercicio su stock fue el siguiente:</t>
  </si>
  <si>
    <t>Agricultura: Arrienda un campo lindero al establecimiento al Sr. Juan Pérez.</t>
  </si>
  <si>
    <t>Contrato accidental por hasta dos cosechas  por 200 has para agricultura.</t>
  </si>
  <si>
    <t>A) VENTAS DE HACIENDA 2019</t>
  </si>
  <si>
    <t>B) EXISTENCIAS A CIERRE</t>
  </si>
  <si>
    <t>VACAS</t>
  </si>
  <si>
    <t>TERNEROS</t>
  </si>
  <si>
    <t>TERNERAS</t>
  </si>
  <si>
    <t>CANTIDAD</t>
  </si>
  <si>
    <t>% DE RELACIÓN</t>
  </si>
  <si>
    <t>VALOR DE INICIO</t>
  </si>
  <si>
    <t>La actividad es la de cría e invernada de ganado bovino y Agricultura.</t>
  </si>
  <si>
    <t>Valuar la sementera en curso y los stocks de insumos y granos a cierre de ejercicio</t>
  </si>
  <si>
    <t xml:space="preserve">Al cierre del año 2020 se encontraba con 200 tn de girasol cosechadas y 100 has implantadas de soja. </t>
  </si>
  <si>
    <t>El precio del girasol al 31/12/20 fue de $24000/tn y los gastos de fletes de $1200/tn</t>
  </si>
  <si>
    <t>Detalle de gastos incurridos para cálculo de valuación de la sementera: Soja 2020/21</t>
  </si>
  <si>
    <t xml:space="preserve">Además, en stock a cierre 2020, se encuentra con esta existencia: </t>
  </si>
  <si>
    <t>1000 lts de gas oil en su tanque cisterna ($76/lts)</t>
  </si>
  <si>
    <t xml:space="preserve">100 lts de glifosato en el galpón ($450/lts). </t>
  </si>
  <si>
    <r>
      <t xml:space="preserve">Anónima S.A. inició sus actividades el 1/01/2019 y cerró su </t>
    </r>
    <r>
      <rPr>
        <b/>
        <sz val="11"/>
        <color theme="1"/>
        <rFont val="Calibri"/>
        <family val="2"/>
        <scheme val="minor"/>
      </rPr>
      <t>segundo</t>
    </r>
    <r>
      <rPr>
        <sz val="11"/>
        <color theme="1"/>
        <rFont val="Calibri"/>
        <family val="2"/>
        <scheme val="minor"/>
      </rPr>
      <t xml:space="preserve"> ejercicio el 31/12/2020.</t>
    </r>
  </si>
  <si>
    <t>$</t>
  </si>
  <si>
    <t>Rosario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</si>
</sst>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$-2C0A]\ #,##0;[$$-2C0A]\ \-#,##0"/>
    <numFmt numFmtId="165" formatCode="&quot;$&quot;\ #,##0;[Red]&quot;$&quot;\ \-#,##0"/>
    <numFmt numFmtId="166" formatCode="[$$-2C0A]\ 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10" fontId="0" fillId="0" borderId="0" xfId="1" applyNumberFormat="1" applyFont="1"/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right"/>
    </xf>
    <xf numFmtId="2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Alignment="1">
      <alignment vertic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/>
    <xf numFmtId="165" fontId="5" fillId="0" borderId="1" xfId="0" applyNumberFormat="1" applyFont="1" applyBorder="1"/>
    <xf numFmtId="0" fontId="2" fillId="0" borderId="0" xfId="0" applyFont="1"/>
    <xf numFmtId="0" fontId="0" fillId="0" borderId="2" xfId="0" applyBorder="1"/>
    <xf numFmtId="9" fontId="0" fillId="0" borderId="0" xfId="0" applyNumberFormat="1"/>
    <xf numFmtId="166" fontId="0" fillId="0" borderId="0" xfId="0" applyNumberFormat="1"/>
    <xf numFmtId="9" fontId="0" fillId="0" borderId="0" xfId="1" applyFont="1"/>
    <xf numFmtId="0" fontId="0" fillId="0" borderId="0" xfId="0" applyFill="1" applyBorder="1"/>
    <xf numFmtId="165" fontId="0" fillId="0" borderId="0" xfId="0" applyNumberForma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tabSelected="1" zoomScale="136" zoomScaleNormal="136" workbookViewId="0">
      <selection sqref="A1:M1"/>
    </sheetView>
  </sheetViews>
  <sheetFormatPr baseColWidth="10" defaultRowHeight="15" x14ac:dyDescent="0.25"/>
  <cols>
    <col min="1" max="1" width="13.140625" customWidth="1"/>
    <col min="2" max="2" width="12.140625" customWidth="1"/>
    <col min="3" max="3" width="13.85546875" customWidth="1"/>
    <col min="4" max="8" width="9.7109375" customWidth="1"/>
    <col min="9" max="9" width="9.85546875" customWidth="1"/>
    <col min="10" max="10" width="12.42578125" customWidth="1"/>
    <col min="11" max="11" width="10.28515625" customWidth="1"/>
    <col min="12" max="12" width="11.7109375" customWidth="1"/>
    <col min="13" max="13" width="11.85546875" bestFit="1" customWidth="1"/>
  </cols>
  <sheetData>
    <row r="1" spans="1:15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5" ht="7.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5" s="5" customFormat="1" x14ac:dyDescent="0.25">
      <c r="A3" s="2" t="s">
        <v>1</v>
      </c>
      <c r="B3" s="3"/>
      <c r="C3" s="4" t="s">
        <v>2</v>
      </c>
      <c r="D3" s="3"/>
      <c r="E3" s="3"/>
      <c r="F3" s="2" t="s">
        <v>3</v>
      </c>
      <c r="G3" s="3"/>
      <c r="H3" s="3"/>
      <c r="I3" s="4" t="s">
        <v>53</v>
      </c>
      <c r="J3" s="3"/>
      <c r="K3" s="3"/>
      <c r="L3" s="3"/>
      <c r="M3" s="3"/>
    </row>
    <row r="4" spans="1:15" s="5" customFormat="1" ht="5.45" customHeight="1" x14ac:dyDescent="0.25">
      <c r="C4" s="4"/>
      <c r="E4" s="3"/>
      <c r="F4" s="3"/>
      <c r="G4" s="3"/>
      <c r="H4" s="3"/>
      <c r="I4" s="3"/>
      <c r="J4" s="3"/>
      <c r="K4" s="3"/>
      <c r="L4" s="3"/>
      <c r="M4" s="3"/>
    </row>
    <row r="5" spans="1:15" x14ac:dyDescent="0.25">
      <c r="A5" s="16" t="s">
        <v>35</v>
      </c>
    </row>
    <row r="6" spans="1:15" x14ac:dyDescent="0.25">
      <c r="A6" s="6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8" t="s">
        <v>14</v>
      </c>
      <c r="L6" s="8" t="s">
        <v>15</v>
      </c>
      <c r="M6" s="8" t="s">
        <v>16</v>
      </c>
    </row>
    <row r="7" spans="1:15" x14ac:dyDescent="0.25">
      <c r="A7" s="6" t="s">
        <v>17</v>
      </c>
      <c r="B7" s="7">
        <v>36</v>
      </c>
      <c r="C7" s="7">
        <v>36</v>
      </c>
      <c r="D7" s="7"/>
      <c r="E7" s="7"/>
      <c r="F7" s="7"/>
      <c r="G7" s="7"/>
      <c r="H7" s="7"/>
      <c r="I7" s="7"/>
      <c r="J7" s="7"/>
      <c r="K7" s="7"/>
      <c r="L7" s="7">
        <v>36</v>
      </c>
      <c r="M7" s="7"/>
      <c r="N7" s="9"/>
    </row>
    <row r="8" spans="1:15" x14ac:dyDescent="0.25">
      <c r="A8" s="10" t="s">
        <v>18</v>
      </c>
      <c r="B8" s="11">
        <f>+B7*70000</f>
        <v>2520000</v>
      </c>
      <c r="C8" s="11">
        <f>70000*C7</f>
        <v>2520000</v>
      </c>
      <c r="D8" s="11"/>
      <c r="E8" s="11"/>
      <c r="F8" s="11"/>
      <c r="G8" s="11"/>
      <c r="H8" s="11"/>
      <c r="I8" s="11"/>
      <c r="J8" s="11"/>
      <c r="K8" s="11"/>
      <c r="L8" s="11">
        <f>72000*L7</f>
        <v>2592000</v>
      </c>
      <c r="M8" s="11"/>
      <c r="N8" s="9"/>
    </row>
    <row r="9" spans="1:15" x14ac:dyDescent="0.25">
      <c r="A9" s="12" t="s">
        <v>19</v>
      </c>
      <c r="B9" s="7"/>
      <c r="C9" s="7"/>
      <c r="D9" s="7"/>
      <c r="E9" s="7"/>
      <c r="F9" s="7"/>
      <c r="G9" s="7"/>
      <c r="H9" s="7"/>
      <c r="I9" s="7"/>
      <c r="J9" s="7"/>
      <c r="K9" s="7"/>
      <c r="L9" s="7">
        <v>36</v>
      </c>
      <c r="M9" s="7">
        <v>36</v>
      </c>
      <c r="O9" s="25"/>
    </row>
    <row r="10" spans="1:15" x14ac:dyDescent="0.25">
      <c r="A10" s="13" t="s">
        <v>18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>
        <f>70*450*L9</f>
        <v>1134000</v>
      </c>
      <c r="M10" s="11">
        <f>70*450*M9</f>
        <v>1134000</v>
      </c>
      <c r="N10" s="14"/>
    </row>
    <row r="11" spans="1:15" ht="6" customHeight="1" x14ac:dyDescent="0.25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5" x14ac:dyDescent="0.25">
      <c r="A12" s="16" t="s">
        <v>36</v>
      </c>
    </row>
    <row r="13" spans="1:15" x14ac:dyDescent="0.25">
      <c r="A13" s="22" t="s">
        <v>4</v>
      </c>
      <c r="B13" s="22" t="s">
        <v>40</v>
      </c>
      <c r="C13" s="22" t="s">
        <v>41</v>
      </c>
      <c r="D13" s="22" t="s">
        <v>42</v>
      </c>
      <c r="E13" s="26" t="s">
        <v>52</v>
      </c>
    </row>
    <row r="14" spans="1:15" x14ac:dyDescent="0.25">
      <c r="A14" t="s">
        <v>37</v>
      </c>
      <c r="B14">
        <v>100</v>
      </c>
      <c r="D14" s="24">
        <v>500</v>
      </c>
      <c r="E14" s="24"/>
    </row>
    <row r="15" spans="1:15" x14ac:dyDescent="0.25">
      <c r="A15" t="s">
        <v>38</v>
      </c>
      <c r="B15">
        <v>30</v>
      </c>
      <c r="C15" s="23">
        <v>0.5</v>
      </c>
      <c r="F15" s="24">
        <f>SUM(E14:E16)</f>
        <v>0</v>
      </c>
    </row>
    <row r="16" spans="1:15" x14ac:dyDescent="0.25">
      <c r="A16" t="s">
        <v>39</v>
      </c>
      <c r="B16">
        <v>30</v>
      </c>
      <c r="C16" s="23"/>
      <c r="D16" s="24">
        <v>100</v>
      </c>
      <c r="E16" s="24"/>
    </row>
    <row r="17" spans="1:8" ht="8.4499999999999993" customHeight="1" x14ac:dyDescent="0.25"/>
    <row r="18" spans="1:8" x14ac:dyDescent="0.25">
      <c r="A18" s="29" t="s">
        <v>29</v>
      </c>
      <c r="B18" s="29"/>
      <c r="C18" s="29"/>
      <c r="D18" s="29"/>
      <c r="E18" s="29"/>
      <c r="F18" s="29"/>
      <c r="G18" s="29"/>
      <c r="H18" s="29"/>
    </row>
  </sheetData>
  <mergeCells count="2">
    <mergeCell ref="A1:M1"/>
    <mergeCell ref="A18:H18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="124" zoomScaleNormal="124" workbookViewId="0"/>
  </sheetViews>
  <sheetFormatPr baseColWidth="10" defaultRowHeight="15" x14ac:dyDescent="0.25"/>
  <sheetData>
    <row r="1" spans="1:8" x14ac:dyDescent="0.25">
      <c r="A1" s="21" t="s">
        <v>30</v>
      </c>
      <c r="B1" s="5"/>
      <c r="C1" s="5"/>
      <c r="D1" s="5"/>
      <c r="E1" s="5"/>
      <c r="F1" s="5"/>
      <c r="G1" s="5"/>
      <c r="H1" s="5"/>
    </row>
    <row r="2" spans="1:8" x14ac:dyDescent="0.25">
      <c r="A2" t="s">
        <v>51</v>
      </c>
      <c r="B2" s="5"/>
      <c r="C2" s="5"/>
      <c r="D2" s="5"/>
      <c r="E2" s="5"/>
      <c r="F2" s="5"/>
      <c r="G2" s="5"/>
      <c r="H2" s="5"/>
    </row>
    <row r="3" spans="1:8" x14ac:dyDescent="0.25">
      <c r="A3" t="s">
        <v>43</v>
      </c>
      <c r="B3" s="5"/>
      <c r="C3" s="5"/>
      <c r="D3" s="5"/>
      <c r="E3" s="5"/>
      <c r="F3" s="5"/>
      <c r="G3" s="5"/>
      <c r="H3" s="5"/>
    </row>
    <row r="4" spans="1:8" x14ac:dyDescent="0.25">
      <c r="A4" t="s">
        <v>31</v>
      </c>
      <c r="B4" s="5"/>
      <c r="C4" s="5"/>
      <c r="D4" s="5"/>
      <c r="E4" s="5"/>
      <c r="F4" s="5"/>
      <c r="G4" s="5"/>
      <c r="H4" s="5"/>
    </row>
    <row r="5" spans="1:8" x14ac:dyDescent="0.25">
      <c r="A5" t="s">
        <v>33</v>
      </c>
      <c r="B5" s="5"/>
      <c r="C5" s="5"/>
      <c r="D5" s="5"/>
      <c r="E5" s="5"/>
      <c r="F5" s="5"/>
      <c r="G5" s="5"/>
      <c r="H5" s="5"/>
    </row>
    <row r="6" spans="1:8" x14ac:dyDescent="0.25">
      <c r="A6" s="16"/>
      <c r="B6" s="5"/>
      <c r="C6" s="5"/>
      <c r="D6" s="5"/>
      <c r="E6" s="5"/>
      <c r="F6" s="5"/>
      <c r="G6" s="5"/>
      <c r="H6" s="5"/>
    </row>
    <row r="7" spans="1:8" x14ac:dyDescent="0.25">
      <c r="A7" s="16" t="s">
        <v>32</v>
      </c>
      <c r="B7" s="5"/>
      <c r="C7" s="5"/>
      <c r="D7" s="5"/>
      <c r="E7" s="5"/>
      <c r="F7" s="5"/>
      <c r="G7" s="5"/>
      <c r="H7" s="5"/>
    </row>
    <row r="8" spans="1:8" x14ac:dyDescent="0.25">
      <c r="A8" s="17" t="s">
        <v>34</v>
      </c>
      <c r="B8" s="5"/>
      <c r="C8" s="5"/>
      <c r="D8" s="5"/>
      <c r="E8" s="5"/>
      <c r="F8" s="5"/>
      <c r="G8" s="5"/>
      <c r="H8" s="5"/>
    </row>
    <row r="9" spans="1:8" x14ac:dyDescent="0.25">
      <c r="A9" s="17" t="s">
        <v>45</v>
      </c>
      <c r="B9" s="5"/>
      <c r="C9" s="5"/>
      <c r="D9" s="5"/>
      <c r="E9" s="5"/>
      <c r="F9" s="5"/>
      <c r="G9" s="5"/>
      <c r="H9" s="5"/>
    </row>
    <row r="10" spans="1:8" x14ac:dyDescent="0.25">
      <c r="A10" s="17" t="s">
        <v>46</v>
      </c>
      <c r="B10" s="5"/>
      <c r="C10" s="5"/>
      <c r="D10" s="5"/>
      <c r="E10" s="5"/>
      <c r="F10" s="5"/>
      <c r="G10" s="5"/>
      <c r="H10" s="5"/>
    </row>
    <row r="11" spans="1:8" x14ac:dyDescent="0.25">
      <c r="A11" s="17" t="s">
        <v>47</v>
      </c>
      <c r="B11" s="5"/>
      <c r="C11" s="5"/>
      <c r="D11" s="5"/>
      <c r="E11" s="5"/>
      <c r="F11" s="5"/>
      <c r="G11" s="5"/>
      <c r="H11" s="5"/>
    </row>
    <row r="12" spans="1:8" x14ac:dyDescent="0.25">
      <c r="A12" s="17"/>
      <c r="B12" s="5"/>
      <c r="C12" s="5"/>
      <c r="D12" s="5"/>
      <c r="E12" s="5"/>
      <c r="F12" s="5"/>
      <c r="G12" s="5"/>
      <c r="H12" s="5"/>
    </row>
    <row r="13" spans="1:8" ht="22.5" x14ac:dyDescent="0.25">
      <c r="A13" s="18" t="s">
        <v>20</v>
      </c>
      <c r="B13" s="19">
        <v>100</v>
      </c>
      <c r="C13" s="19" t="s">
        <v>21</v>
      </c>
      <c r="D13" s="5"/>
      <c r="E13" s="5"/>
      <c r="F13" s="5"/>
      <c r="G13" s="5"/>
      <c r="H13" s="5"/>
    </row>
    <row r="14" spans="1:8" ht="33.75" x14ac:dyDescent="0.25">
      <c r="A14" s="18" t="s">
        <v>22</v>
      </c>
      <c r="B14" s="20">
        <f>35000*6</f>
        <v>210000</v>
      </c>
      <c r="C14" s="19"/>
      <c r="D14" s="27"/>
    </row>
    <row r="15" spans="1:8" x14ac:dyDescent="0.25">
      <c r="A15" s="18" t="s">
        <v>23</v>
      </c>
      <c r="B15" s="19">
        <v>2200</v>
      </c>
      <c r="C15" s="19" t="s">
        <v>24</v>
      </c>
    </row>
    <row r="16" spans="1:8" x14ac:dyDescent="0.25">
      <c r="A16" s="18" t="s">
        <v>25</v>
      </c>
      <c r="B16" s="19">
        <v>3200</v>
      </c>
      <c r="C16" s="19" t="s">
        <v>24</v>
      </c>
    </row>
    <row r="17" spans="1:8" x14ac:dyDescent="0.25">
      <c r="A17" s="18" t="s">
        <v>26</v>
      </c>
      <c r="B17" s="19">
        <v>2200</v>
      </c>
      <c r="C17" s="19" t="s">
        <v>24</v>
      </c>
    </row>
    <row r="18" spans="1:8" x14ac:dyDescent="0.25">
      <c r="A18" s="18" t="s">
        <v>27</v>
      </c>
      <c r="B18" s="19" t="s">
        <v>28</v>
      </c>
      <c r="D18" s="27"/>
    </row>
    <row r="20" spans="1:8" x14ac:dyDescent="0.25">
      <c r="A20" s="17" t="s">
        <v>48</v>
      </c>
    </row>
    <row r="21" spans="1:8" x14ac:dyDescent="0.25">
      <c r="A21" s="17" t="s">
        <v>49</v>
      </c>
      <c r="G21">
        <f>1000*76</f>
        <v>76000</v>
      </c>
    </row>
    <row r="22" spans="1:8" x14ac:dyDescent="0.25">
      <c r="A22" s="17" t="s">
        <v>50</v>
      </c>
      <c r="G22">
        <f>100*450</f>
        <v>45000</v>
      </c>
    </row>
    <row r="24" spans="1:8" x14ac:dyDescent="0.25">
      <c r="A24" s="29" t="s">
        <v>44</v>
      </c>
      <c r="B24" s="29"/>
      <c r="C24" s="29"/>
      <c r="D24" s="29"/>
      <c r="E24" s="29"/>
      <c r="F24" s="29"/>
      <c r="G24" s="29"/>
      <c r="H24" s="29"/>
    </row>
  </sheetData>
  <mergeCells count="1">
    <mergeCell ref="A24:H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Valuación stock hacienda</vt:lpstr>
      <vt:lpstr>Valuación de sementeras y otros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Usuario</cp:lastModifiedBy>
  <cp:lastPrinted>2019-05-10T20:07:41Z</cp:lastPrinted>
  <dcterms:created xsi:type="dcterms:W3CDTF">2019-05-10T20:07:26Z</dcterms:created>
  <dcterms:modified xsi:type="dcterms:W3CDTF">2023-06-14T01:13:46Z</dcterms:modified>
</cp:coreProperties>
</file>