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xr:revisionPtr revIDLastSave="0" documentId="13_ncr:1_{609452CA-4AA3-45D3-9CD6-573EA811F76C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El Carmen SA" sheetId="1" r:id="rId1"/>
    <sheet name="Campo grande SRL" sheetId="2" r:id="rId2"/>
    <sheet name="Barros Pazos SA" sheetId="3" r:id="rId3"/>
    <sheet name="El Sombrerito SA" sheetId="4" r:id="rId4"/>
  </sheets>
  <calcPr calcId="162913"/>
</workbook>
</file>

<file path=xl/calcChain.xml><?xml version="1.0" encoding="utf-8"?>
<calcChain xmlns="http://schemas.openxmlformats.org/spreadsheetml/2006/main">
  <c r="G17" i="1" l="1"/>
  <c r="C18" i="1"/>
  <c r="G21" i="3" l="1"/>
  <c r="G23" i="3" s="1"/>
  <c r="G20" i="2"/>
  <c r="G19" i="1" l="1"/>
  <c r="C21" i="4"/>
  <c r="K20" i="3"/>
  <c r="G22" i="2"/>
  <c r="G24" i="2" s="1"/>
  <c r="C21" i="2"/>
  <c r="C19" i="1"/>
  <c r="K17" i="1" s="1"/>
  <c r="K21" i="1" s="1"/>
  <c r="G21" i="1" l="1"/>
  <c r="K18" i="1" s="1"/>
  <c r="K19" i="1" s="1"/>
  <c r="G21" i="4"/>
  <c r="G23" i="4" s="1"/>
  <c r="K20" i="4" s="1"/>
  <c r="C21" i="3"/>
  <c r="K19" i="3" s="1"/>
  <c r="K21" i="3" s="1"/>
  <c r="K22" i="3" s="1"/>
  <c r="C22" i="2"/>
  <c r="K20" i="2" s="1"/>
  <c r="K20" i="1" l="1"/>
  <c r="K22" i="2"/>
  <c r="K23" i="2"/>
  <c r="K21" i="4"/>
</calcChain>
</file>

<file path=xl/sharedStrings.xml><?xml version="1.0" encoding="utf-8"?>
<sst xmlns="http://schemas.openxmlformats.org/spreadsheetml/2006/main" count="126" uniqueCount="64">
  <si>
    <t xml:space="preserve">Comprador: </t>
  </si>
  <si>
    <t>El Carmen SA</t>
  </si>
  <si>
    <t>IVA Responsable Inscripto</t>
  </si>
  <si>
    <t>Vendedor:</t>
  </si>
  <si>
    <t>Empresa tambera</t>
  </si>
  <si>
    <t>Juan Perez</t>
  </si>
  <si>
    <t>Empresa unipersonal dedicada la cria de ganado</t>
  </si>
  <si>
    <t>IVA Responsable inscripto</t>
  </si>
  <si>
    <t>Condiciones:</t>
  </si>
  <si>
    <t>Base no imponible</t>
  </si>
  <si>
    <t>Importe Neto</t>
  </si>
  <si>
    <t>Calculo de retencion:</t>
  </si>
  <si>
    <t>Base de calculo</t>
  </si>
  <si>
    <t>Alicuota</t>
  </si>
  <si>
    <t>Retencion</t>
  </si>
  <si>
    <t>Fecha</t>
  </si>
  <si>
    <t>Calculo de la compra</t>
  </si>
  <si>
    <t>IVA</t>
  </si>
  <si>
    <t>Total</t>
  </si>
  <si>
    <t>Calculo del pago</t>
  </si>
  <si>
    <t>Total Compra</t>
  </si>
  <si>
    <t>A pagar</t>
  </si>
  <si>
    <t>cheque 30-60</t>
  </si>
  <si>
    <t>Cheque 30 dias</t>
  </si>
  <si>
    <t>Cheque 60 dias</t>
  </si>
  <si>
    <t>Empresa agricola</t>
  </si>
  <si>
    <t>Roberto Paredes</t>
  </si>
  <si>
    <t>Campo Grande SRL</t>
  </si>
  <si>
    <t>Tarifa de referencia:</t>
  </si>
  <si>
    <t>cheque 7 dias</t>
  </si>
  <si>
    <t>kg</t>
  </si>
  <si>
    <t>Cheque a 7 dias</t>
  </si>
  <si>
    <t>Por tonelada</t>
  </si>
  <si>
    <t>Empresa agricola-ganadera</t>
  </si>
  <si>
    <t>Roberto Carlos</t>
  </si>
  <si>
    <t>Veterinario</t>
  </si>
  <si>
    <t>Monotributista</t>
  </si>
  <si>
    <t xml:space="preserve">Se efectua el pago por servicios veterinarios </t>
  </si>
  <si>
    <t>Calculo de la factura</t>
  </si>
  <si>
    <t>Exento</t>
  </si>
  <si>
    <t>Transferencia bancaria</t>
  </si>
  <si>
    <t>Transferencia</t>
  </si>
  <si>
    <t>El Sombrerito SA</t>
  </si>
  <si>
    <t>Josefa Martinez</t>
  </si>
  <si>
    <t>Arrendador</t>
  </si>
  <si>
    <t>Arrendatario</t>
  </si>
  <si>
    <t>Dueña de campo</t>
  </si>
  <si>
    <t xml:space="preserve">Condiciones del contrato: </t>
  </si>
  <si>
    <t xml:space="preserve">Valor equivalente a 40 tn de Girasol </t>
  </si>
  <si>
    <t>Transferencia a los 7 dias</t>
  </si>
  <si>
    <t>Trabajador Autonomo - servicio de transporte de carga</t>
  </si>
  <si>
    <t>Ganancias personas fisicas</t>
  </si>
  <si>
    <t>Alta en ganancias sociedades</t>
  </si>
  <si>
    <t>Barros Pazos SA</t>
  </si>
  <si>
    <t>IVA Exento</t>
  </si>
  <si>
    <t>Base imponible</t>
  </si>
  <si>
    <t>Monto no sujeto a retención</t>
  </si>
  <si>
    <t>15 días</t>
  </si>
  <si>
    <t>Se efectua el pago de la compra de 100 vaquillonas con cria a $120000 por cabeza + IVA</t>
  </si>
  <si>
    <t>Se efectua el pago por servicios de flete de Girasol camp. 2022/23 - Desde El sombrerito hasta puerto Rosario</t>
  </si>
  <si>
    <t>Pago trimestral: Enero-Febrero-Marzo 2024</t>
  </si>
  <si>
    <t>Costo $ 50000 mensual</t>
  </si>
  <si>
    <t>Precio Pizarra Avellaneda al 31/01/2024: $320000</t>
  </si>
  <si>
    <t>Se efectua el pago de arrendamiento correspondiente a Girasol camp. 2023/24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</si>
</sst>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\ * #,##0.00_-;\-&quot;$&quot;\ * #,##0.00_-;_-&quot;$&quot;\ * &quot;-&quot;??_-;_-@_-"/>
    <numFmt numFmtId="164" formatCode="&quot;$&quot;\ #,##0.00;[Red]&quot;$&quot;\ \-#,##0.00"/>
    <numFmt numFmtId="165" formatCode="_ &quot;$&quot;\ * #,##0.00_ ;_ &quot;$&quot;\ * \-#,##0.00_ ;_ &quot;$&quot;\ * &quot;-&quot;??_ ;_ @_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rgb="FF222222"/>
      <name val="Arial"/>
      <family val="2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rgb="FFEBEBEB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35">
    <xf numFmtId="0" fontId="0" fillId="0" borderId="0" xfId="0"/>
    <xf numFmtId="14" fontId="0" fillId="0" borderId="0" xfId="0" applyNumberFormat="1"/>
    <xf numFmtId="0" fontId="4" fillId="2" borderId="1" xfId="0" applyFont="1" applyFill="1" applyBorder="1" applyAlignment="1">
      <alignment horizontal="left" wrapText="1" indent="1"/>
    </xf>
    <xf numFmtId="0" fontId="0" fillId="0" borderId="3" xfId="0" applyBorder="1"/>
    <xf numFmtId="0" fontId="0" fillId="0" borderId="4" xfId="0" applyBorder="1"/>
    <xf numFmtId="165" fontId="0" fillId="0" borderId="5" xfId="1" applyFont="1" applyBorder="1"/>
    <xf numFmtId="0" fontId="0" fillId="0" borderId="6" xfId="0" applyBorder="1"/>
    <xf numFmtId="0" fontId="0" fillId="0" borderId="0" xfId="0" applyBorder="1"/>
    <xf numFmtId="165" fontId="0" fillId="0" borderId="7" xfId="1" applyFont="1" applyBorder="1"/>
    <xf numFmtId="9" fontId="0" fillId="0" borderId="7" xfId="0" applyNumberFormat="1" applyBorder="1"/>
    <xf numFmtId="0" fontId="0" fillId="0" borderId="8" xfId="0" applyBorder="1"/>
    <xf numFmtId="0" fontId="0" fillId="0" borderId="9" xfId="0" applyBorder="1"/>
    <xf numFmtId="165" fontId="0" fillId="0" borderId="10" xfId="1" applyFont="1" applyBorder="1"/>
    <xf numFmtId="10" fontId="0" fillId="0" borderId="0" xfId="0" applyNumberFormat="1" applyBorder="1"/>
    <xf numFmtId="165" fontId="2" fillId="0" borderId="7" xfId="1" applyFont="1" applyBorder="1"/>
    <xf numFmtId="165" fontId="2" fillId="0" borderId="10" xfId="1" applyFont="1" applyBorder="1"/>
    <xf numFmtId="0" fontId="5" fillId="0" borderId="6" xfId="0" applyFont="1" applyBorder="1"/>
    <xf numFmtId="0" fontId="5" fillId="0" borderId="0" xfId="0" applyFont="1" applyBorder="1"/>
    <xf numFmtId="165" fontId="5" fillId="0" borderId="7" xfId="1" applyFont="1" applyBorder="1"/>
    <xf numFmtId="0" fontId="5" fillId="0" borderId="9" xfId="0" applyFont="1" applyBorder="1"/>
    <xf numFmtId="165" fontId="5" fillId="0" borderId="10" xfId="1" applyFont="1" applyBorder="1"/>
    <xf numFmtId="0" fontId="5" fillId="0" borderId="8" xfId="0" applyFont="1" applyBorder="1"/>
    <xf numFmtId="0" fontId="3" fillId="0" borderId="0" xfId="0" applyFont="1"/>
    <xf numFmtId="14" fontId="3" fillId="0" borderId="0" xfId="0" applyNumberFormat="1" applyFont="1"/>
    <xf numFmtId="164" fontId="0" fillId="0" borderId="0" xfId="0" applyNumberFormat="1"/>
    <xf numFmtId="164" fontId="0" fillId="0" borderId="5" xfId="1" applyNumberFormat="1" applyFont="1" applyBorder="1"/>
    <xf numFmtId="10" fontId="0" fillId="0" borderId="7" xfId="0" applyNumberFormat="1" applyBorder="1"/>
    <xf numFmtId="9" fontId="0" fillId="0" borderId="10" xfId="0" applyNumberFormat="1" applyBorder="1"/>
    <xf numFmtId="9" fontId="0" fillId="0" borderId="0" xfId="0" applyNumberFormat="1" applyBorder="1"/>
    <xf numFmtId="9" fontId="0" fillId="0" borderId="0" xfId="0" applyNumberFormat="1"/>
    <xf numFmtId="44" fontId="0" fillId="0" borderId="0" xfId="0" applyNumberFormat="1"/>
    <xf numFmtId="0" fontId="0" fillId="0" borderId="2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1"/>
  <sheetViews>
    <sheetView tabSelected="1" zoomScale="95" zoomScaleNormal="95" workbookViewId="0">
      <selection activeCell="B2" sqref="B2"/>
    </sheetView>
  </sheetViews>
  <sheetFormatPr baseColWidth="10" defaultRowHeight="15" x14ac:dyDescent="0.25"/>
  <cols>
    <col min="3" max="3" width="15.5703125" customWidth="1"/>
    <col min="7" max="7" width="18" customWidth="1"/>
    <col min="11" max="11" width="15.7109375" customWidth="1"/>
    <col min="13" max="13" width="12.28515625" bestFit="1" customWidth="1"/>
  </cols>
  <sheetData>
    <row r="1" spans="1:11" x14ac:dyDescent="0.25">
      <c r="A1" s="22" t="s">
        <v>15</v>
      </c>
      <c r="B1" s="1">
        <v>45385</v>
      </c>
    </row>
    <row r="2" spans="1:11" x14ac:dyDescent="0.25">
      <c r="A2" s="23" t="s">
        <v>0</v>
      </c>
      <c r="B2" t="s">
        <v>1</v>
      </c>
    </row>
    <row r="3" spans="1:11" x14ac:dyDescent="0.25">
      <c r="A3" s="1"/>
      <c r="B3" t="s">
        <v>4</v>
      </c>
    </row>
    <row r="4" spans="1:11" x14ac:dyDescent="0.25">
      <c r="B4" t="s">
        <v>2</v>
      </c>
    </row>
    <row r="5" spans="1:11" x14ac:dyDescent="0.25">
      <c r="B5" t="s">
        <v>52</v>
      </c>
    </row>
    <row r="8" spans="1:11" x14ac:dyDescent="0.25">
      <c r="A8" s="22" t="s">
        <v>3</v>
      </c>
      <c r="B8" t="s">
        <v>5</v>
      </c>
    </row>
    <row r="9" spans="1:11" x14ac:dyDescent="0.25">
      <c r="B9" t="s">
        <v>6</v>
      </c>
      <c r="G9" s="29"/>
    </row>
    <row r="10" spans="1:11" x14ac:dyDescent="0.25">
      <c r="B10" t="s">
        <v>7</v>
      </c>
    </row>
    <row r="11" spans="1:11" x14ac:dyDescent="0.25">
      <c r="B11" t="s">
        <v>51</v>
      </c>
    </row>
    <row r="13" spans="1:11" x14ac:dyDescent="0.25">
      <c r="A13" t="s">
        <v>58</v>
      </c>
    </row>
    <row r="14" spans="1:11" x14ac:dyDescent="0.25">
      <c r="A14" t="s">
        <v>8</v>
      </c>
      <c r="B14" t="s">
        <v>22</v>
      </c>
    </row>
    <row r="16" spans="1:11" x14ac:dyDescent="0.25">
      <c r="A16" s="32" t="s">
        <v>16</v>
      </c>
      <c r="B16" s="33"/>
      <c r="C16" s="34"/>
      <c r="E16" s="31" t="s">
        <v>11</v>
      </c>
      <c r="F16" s="31"/>
      <c r="G16" s="31"/>
      <c r="I16" s="31" t="s">
        <v>19</v>
      </c>
      <c r="J16" s="31"/>
      <c r="K16" s="31"/>
    </row>
    <row r="17" spans="1:13" x14ac:dyDescent="0.25">
      <c r="A17" s="3" t="s">
        <v>10</v>
      </c>
      <c r="B17" s="4"/>
      <c r="C17" s="5"/>
      <c r="E17" s="3" t="s">
        <v>55</v>
      </c>
      <c r="F17" s="4"/>
      <c r="G17" s="5">
        <f>+C17</f>
        <v>0</v>
      </c>
      <c r="I17" s="3" t="s">
        <v>20</v>
      </c>
      <c r="J17" s="4"/>
      <c r="K17" s="5">
        <f>+C19</f>
        <v>0</v>
      </c>
    </row>
    <row r="18" spans="1:13" x14ac:dyDescent="0.25">
      <c r="A18" s="6" t="s">
        <v>17</v>
      </c>
      <c r="B18" s="13"/>
      <c r="C18" s="12">
        <f>+C17*10.5%</f>
        <v>0</v>
      </c>
      <c r="E18" s="6" t="s">
        <v>56</v>
      </c>
      <c r="F18" s="7"/>
      <c r="G18" s="14"/>
      <c r="I18" s="6" t="s">
        <v>14</v>
      </c>
      <c r="J18" s="7"/>
      <c r="K18" s="15">
        <f>-G21</f>
        <v>0</v>
      </c>
      <c r="L18" t="s">
        <v>57</v>
      </c>
    </row>
    <row r="19" spans="1:13" x14ac:dyDescent="0.25">
      <c r="A19" s="10" t="s">
        <v>18</v>
      </c>
      <c r="B19" s="11"/>
      <c r="C19" s="12">
        <f>+C17+C18</f>
        <v>0</v>
      </c>
      <c r="E19" s="6" t="s">
        <v>12</v>
      </c>
      <c r="F19" s="7"/>
      <c r="G19" s="8">
        <f>+G17+G18</f>
        <v>0</v>
      </c>
      <c r="I19" s="6" t="s">
        <v>21</v>
      </c>
      <c r="J19" s="7"/>
      <c r="K19" s="8">
        <f>+K17+K18</f>
        <v>0</v>
      </c>
    </row>
    <row r="20" spans="1:13" x14ac:dyDescent="0.25">
      <c r="E20" s="6" t="s">
        <v>13</v>
      </c>
      <c r="F20" s="7"/>
      <c r="G20" s="27">
        <v>0.02</v>
      </c>
      <c r="I20" s="16" t="s">
        <v>23</v>
      </c>
      <c r="J20" s="17"/>
      <c r="K20" s="18">
        <f>+K19-K21</f>
        <v>0</v>
      </c>
      <c r="M20" s="30"/>
    </row>
    <row r="21" spans="1:13" ht="16.5" thickBot="1" x14ac:dyDescent="0.3">
      <c r="D21" s="2"/>
      <c r="E21" s="10" t="s">
        <v>14</v>
      </c>
      <c r="F21" s="11"/>
      <c r="G21" s="12">
        <f>+G19*G20</f>
        <v>0</v>
      </c>
      <c r="I21" s="21" t="s">
        <v>24</v>
      </c>
      <c r="J21" s="19"/>
      <c r="K21" s="20">
        <f>+K17/2</f>
        <v>0</v>
      </c>
    </row>
  </sheetData>
  <mergeCells count="3">
    <mergeCell ref="E16:G16"/>
    <mergeCell ref="A16:C16"/>
    <mergeCell ref="I16:K16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4"/>
  <sheetViews>
    <sheetView zoomScale="98" zoomScaleNormal="98" workbookViewId="0">
      <selection activeCell="B16" sqref="B16"/>
    </sheetView>
  </sheetViews>
  <sheetFormatPr baseColWidth="10" defaultRowHeight="15" x14ac:dyDescent="0.25"/>
  <cols>
    <col min="3" max="3" width="14.140625" bestFit="1" customWidth="1"/>
    <col min="4" max="4" width="4.5703125" customWidth="1"/>
    <col min="5" max="5" width="19" bestFit="1" customWidth="1"/>
    <col min="7" max="7" width="12.42578125" bestFit="1" customWidth="1"/>
    <col min="11" max="11" width="15" bestFit="1" customWidth="1"/>
  </cols>
  <sheetData>
    <row r="1" spans="1:7" x14ac:dyDescent="0.25">
      <c r="A1" s="22" t="s">
        <v>15</v>
      </c>
      <c r="B1" s="1">
        <v>45387</v>
      </c>
    </row>
    <row r="2" spans="1:7" x14ac:dyDescent="0.25">
      <c r="A2" s="23" t="s">
        <v>0</v>
      </c>
      <c r="B2" t="s">
        <v>27</v>
      </c>
    </row>
    <row r="3" spans="1:7" x14ac:dyDescent="0.25">
      <c r="A3" s="1"/>
      <c r="B3" t="s">
        <v>25</v>
      </c>
    </row>
    <row r="4" spans="1:7" x14ac:dyDescent="0.25">
      <c r="B4" t="s">
        <v>2</v>
      </c>
    </row>
    <row r="5" spans="1:7" x14ac:dyDescent="0.25">
      <c r="B5" t="s">
        <v>52</v>
      </c>
    </row>
    <row r="8" spans="1:7" x14ac:dyDescent="0.25">
      <c r="A8" s="22" t="s">
        <v>3</v>
      </c>
      <c r="B8" t="s">
        <v>26</v>
      </c>
    </row>
    <row r="9" spans="1:7" x14ac:dyDescent="0.25">
      <c r="B9" t="s">
        <v>50</v>
      </c>
    </row>
    <row r="10" spans="1:7" x14ac:dyDescent="0.25">
      <c r="B10" t="s">
        <v>7</v>
      </c>
    </row>
    <row r="11" spans="1:7" x14ac:dyDescent="0.25">
      <c r="B11" t="s">
        <v>51</v>
      </c>
    </row>
    <row r="13" spans="1:7" x14ac:dyDescent="0.25">
      <c r="A13" t="s">
        <v>59</v>
      </c>
    </row>
    <row r="14" spans="1:7" x14ac:dyDescent="0.25">
      <c r="B14" s="1">
        <v>45341</v>
      </c>
      <c r="C14">
        <v>29500</v>
      </c>
      <c r="D14" t="s">
        <v>30</v>
      </c>
      <c r="E14" t="s">
        <v>28</v>
      </c>
      <c r="F14" s="24">
        <v>15000</v>
      </c>
      <c r="G14" t="s">
        <v>32</v>
      </c>
    </row>
    <row r="15" spans="1:7" x14ac:dyDescent="0.25">
      <c r="B15" s="1">
        <v>45350</v>
      </c>
      <c r="C15">
        <v>29800</v>
      </c>
      <c r="D15" t="s">
        <v>30</v>
      </c>
      <c r="E15" t="s">
        <v>28</v>
      </c>
      <c r="F15" s="24">
        <v>15000</v>
      </c>
      <c r="G15" t="s">
        <v>32</v>
      </c>
    </row>
    <row r="17" spans="1:11" x14ac:dyDescent="0.25">
      <c r="A17" t="s">
        <v>8</v>
      </c>
      <c r="B17" t="s">
        <v>29</v>
      </c>
    </row>
    <row r="19" spans="1:11" x14ac:dyDescent="0.25">
      <c r="A19" s="32" t="s">
        <v>16</v>
      </c>
      <c r="B19" s="33"/>
      <c r="C19" s="34"/>
      <c r="E19" s="31" t="s">
        <v>11</v>
      </c>
      <c r="F19" s="31"/>
      <c r="G19" s="31"/>
      <c r="I19" s="31" t="s">
        <v>19</v>
      </c>
      <c r="J19" s="31"/>
      <c r="K19" s="31"/>
    </row>
    <row r="20" spans="1:11" x14ac:dyDescent="0.25">
      <c r="A20" s="3" t="s">
        <v>10</v>
      </c>
      <c r="B20" s="4"/>
      <c r="C20" s="25"/>
      <c r="E20" s="3" t="s">
        <v>10</v>
      </c>
      <c r="F20" s="4"/>
      <c r="G20" s="25">
        <f>+C20</f>
        <v>0</v>
      </c>
      <c r="I20" s="3" t="s">
        <v>20</v>
      </c>
      <c r="J20" s="4"/>
      <c r="K20" s="5">
        <f>+C22</f>
        <v>0</v>
      </c>
    </row>
    <row r="21" spans="1:11" x14ac:dyDescent="0.25">
      <c r="A21" s="6" t="s">
        <v>17</v>
      </c>
      <c r="B21" s="13">
        <v>0.21</v>
      </c>
      <c r="C21" s="12">
        <f>+B21*C20</f>
        <v>0</v>
      </c>
      <c r="E21" s="6" t="s">
        <v>9</v>
      </c>
      <c r="F21" s="7"/>
      <c r="G21" s="14"/>
      <c r="I21" s="6" t="s">
        <v>14</v>
      </c>
      <c r="J21" s="7"/>
      <c r="K21" s="15">
        <v>0</v>
      </c>
    </row>
    <row r="22" spans="1:11" x14ac:dyDescent="0.25">
      <c r="A22" s="10" t="s">
        <v>18</v>
      </c>
      <c r="B22" s="11"/>
      <c r="C22" s="12">
        <f>+C20+C21</f>
        <v>0</v>
      </c>
      <c r="E22" s="6" t="s">
        <v>12</v>
      </c>
      <c r="F22" s="7"/>
      <c r="G22" s="8">
        <f>+G20-G21</f>
        <v>0</v>
      </c>
      <c r="I22" s="6" t="s">
        <v>21</v>
      </c>
      <c r="J22" s="7"/>
      <c r="K22" s="8">
        <f>+K20+K21</f>
        <v>0</v>
      </c>
    </row>
    <row r="23" spans="1:11" x14ac:dyDescent="0.25">
      <c r="E23" s="6" t="s">
        <v>13</v>
      </c>
      <c r="F23" s="7"/>
      <c r="G23" s="26">
        <v>2.5000000000000001E-3</v>
      </c>
      <c r="I23" s="16" t="s">
        <v>31</v>
      </c>
      <c r="J23" s="17"/>
      <c r="K23" s="18">
        <f>+K20</f>
        <v>0</v>
      </c>
    </row>
    <row r="24" spans="1:11" ht="16.5" thickBot="1" x14ac:dyDescent="0.3">
      <c r="D24" s="2"/>
      <c r="E24" s="10" t="s">
        <v>14</v>
      </c>
      <c r="F24" s="11"/>
      <c r="G24" s="12">
        <f>+G22*G23</f>
        <v>0</v>
      </c>
      <c r="I24" s="21"/>
      <c r="J24" s="19"/>
      <c r="K24" s="20"/>
    </row>
  </sheetData>
  <mergeCells count="3">
    <mergeCell ref="A19:C19"/>
    <mergeCell ref="E19:G19"/>
    <mergeCell ref="I19:K1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23"/>
  <sheetViews>
    <sheetView zoomScale="98" zoomScaleNormal="98" workbookViewId="0">
      <selection activeCell="B2" sqref="B2"/>
    </sheetView>
  </sheetViews>
  <sheetFormatPr baseColWidth="10" defaultRowHeight="15" x14ac:dyDescent="0.25"/>
  <cols>
    <col min="3" max="3" width="12.42578125" bestFit="1" customWidth="1"/>
    <col min="7" max="7" width="12.42578125" bestFit="1" customWidth="1"/>
    <col min="11" max="11" width="12.42578125" bestFit="1" customWidth="1"/>
  </cols>
  <sheetData>
    <row r="1" spans="1:2" x14ac:dyDescent="0.25">
      <c r="A1" s="22" t="s">
        <v>15</v>
      </c>
      <c r="B1" s="1">
        <v>45383</v>
      </c>
    </row>
    <row r="2" spans="1:2" x14ac:dyDescent="0.25">
      <c r="A2" s="23" t="s">
        <v>0</v>
      </c>
      <c r="B2" t="s">
        <v>53</v>
      </c>
    </row>
    <row r="3" spans="1:2" x14ac:dyDescent="0.25">
      <c r="A3" s="1"/>
      <c r="B3" t="s">
        <v>33</v>
      </c>
    </row>
    <row r="4" spans="1:2" x14ac:dyDescent="0.25">
      <c r="B4" t="s">
        <v>2</v>
      </c>
    </row>
    <row r="5" spans="1:2" x14ac:dyDescent="0.25">
      <c r="B5" t="s">
        <v>52</v>
      </c>
    </row>
    <row r="8" spans="1:2" x14ac:dyDescent="0.25">
      <c r="A8" s="22" t="s">
        <v>3</v>
      </c>
      <c r="B8" t="s">
        <v>34</v>
      </c>
    </row>
    <row r="9" spans="1:2" x14ac:dyDescent="0.25">
      <c r="B9" t="s">
        <v>35</v>
      </c>
    </row>
    <row r="10" spans="1:2" x14ac:dyDescent="0.25">
      <c r="B10" t="s">
        <v>36</v>
      </c>
    </row>
    <row r="13" spans="1:2" x14ac:dyDescent="0.25">
      <c r="A13" t="s">
        <v>37</v>
      </c>
    </row>
    <row r="14" spans="1:2" x14ac:dyDescent="0.25">
      <c r="A14" t="s">
        <v>60</v>
      </c>
    </row>
    <row r="15" spans="1:2" x14ac:dyDescent="0.25">
      <c r="A15" t="s">
        <v>61</v>
      </c>
    </row>
    <row r="16" spans="1:2" x14ac:dyDescent="0.25">
      <c r="A16" t="s">
        <v>40</v>
      </c>
    </row>
    <row r="18" spans="1:11" x14ac:dyDescent="0.25">
      <c r="A18" s="32" t="s">
        <v>38</v>
      </c>
      <c r="B18" s="33"/>
      <c r="C18" s="34"/>
      <c r="E18" s="31" t="s">
        <v>11</v>
      </c>
      <c r="F18" s="31"/>
      <c r="G18" s="31"/>
      <c r="I18" s="31" t="s">
        <v>19</v>
      </c>
      <c r="J18" s="31"/>
      <c r="K18" s="31"/>
    </row>
    <row r="19" spans="1:11" x14ac:dyDescent="0.25">
      <c r="A19" s="3" t="s">
        <v>10</v>
      </c>
      <c r="B19" s="4"/>
      <c r="C19" s="5"/>
      <c r="E19" s="3" t="s">
        <v>10</v>
      </c>
      <c r="F19" s="4"/>
      <c r="G19" s="5"/>
      <c r="I19" s="3" t="s">
        <v>20</v>
      </c>
      <c r="J19" s="4"/>
      <c r="K19" s="5">
        <f>+C21</f>
        <v>0</v>
      </c>
    </row>
    <row r="20" spans="1:11" x14ac:dyDescent="0.25">
      <c r="A20" s="6" t="s">
        <v>17</v>
      </c>
      <c r="B20" s="13"/>
      <c r="C20" s="12">
        <v>0</v>
      </c>
      <c r="E20" s="6" t="s">
        <v>9</v>
      </c>
      <c r="F20" s="7"/>
      <c r="G20" s="8"/>
      <c r="I20" s="6" t="s">
        <v>14</v>
      </c>
      <c r="J20" s="7"/>
      <c r="K20" s="15">
        <f>-G23</f>
        <v>0</v>
      </c>
    </row>
    <row r="21" spans="1:11" x14ac:dyDescent="0.25">
      <c r="A21" s="10" t="s">
        <v>18</v>
      </c>
      <c r="B21" s="11"/>
      <c r="C21" s="12">
        <f>+C19+C20</f>
        <v>0</v>
      </c>
      <c r="E21" s="6" t="s">
        <v>12</v>
      </c>
      <c r="F21" s="7"/>
      <c r="G21" s="8">
        <f>+G19-G20</f>
        <v>0</v>
      </c>
      <c r="I21" s="6" t="s">
        <v>21</v>
      </c>
      <c r="J21" s="7"/>
      <c r="K21" s="8">
        <f>+K19+K20</f>
        <v>0</v>
      </c>
    </row>
    <row r="22" spans="1:11" x14ac:dyDescent="0.25">
      <c r="E22" s="6" t="s">
        <v>13</v>
      </c>
      <c r="F22" s="7"/>
      <c r="G22" s="9">
        <v>0</v>
      </c>
      <c r="I22" s="16" t="s">
        <v>41</v>
      </c>
      <c r="J22" s="17"/>
      <c r="K22" s="18">
        <f>+K21</f>
        <v>0</v>
      </c>
    </row>
    <row r="23" spans="1:11" ht="16.5" thickBot="1" x14ac:dyDescent="0.3">
      <c r="D23" s="2"/>
      <c r="E23" s="10" t="s">
        <v>14</v>
      </c>
      <c r="F23" s="11"/>
      <c r="G23" s="12">
        <f>+G21*G22</f>
        <v>0</v>
      </c>
      <c r="I23" s="21"/>
      <c r="J23" s="19"/>
      <c r="K23" s="20"/>
    </row>
  </sheetData>
  <mergeCells count="3">
    <mergeCell ref="A18:C18"/>
    <mergeCell ref="E18:G18"/>
    <mergeCell ref="I18:K1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23"/>
  <sheetViews>
    <sheetView topLeftCell="A13" zoomScaleNormal="100" workbookViewId="0">
      <selection activeCell="A14" sqref="A14"/>
    </sheetView>
  </sheetViews>
  <sheetFormatPr baseColWidth="10" defaultRowHeight="15" x14ac:dyDescent="0.25"/>
  <cols>
    <col min="1" max="1" width="12.42578125" customWidth="1"/>
    <col min="3" max="3" width="15.28515625" customWidth="1"/>
    <col min="7" max="7" width="16.5703125" customWidth="1"/>
    <col min="11" max="11" width="14.140625" customWidth="1"/>
  </cols>
  <sheetData>
    <row r="1" spans="1:3" x14ac:dyDescent="0.25">
      <c r="A1" s="22" t="s">
        <v>15</v>
      </c>
      <c r="B1" s="1">
        <v>45389</v>
      </c>
    </row>
    <row r="2" spans="1:3" x14ac:dyDescent="0.25">
      <c r="A2" s="23" t="s">
        <v>44</v>
      </c>
      <c r="B2" t="s">
        <v>42</v>
      </c>
    </row>
    <row r="3" spans="1:3" x14ac:dyDescent="0.25">
      <c r="A3" s="1"/>
      <c r="B3" t="s">
        <v>25</v>
      </c>
    </row>
    <row r="4" spans="1:3" x14ac:dyDescent="0.25">
      <c r="B4" t="s">
        <v>2</v>
      </c>
    </row>
    <row r="5" spans="1:3" x14ac:dyDescent="0.25">
      <c r="B5" t="s">
        <v>52</v>
      </c>
    </row>
    <row r="8" spans="1:3" x14ac:dyDescent="0.25">
      <c r="A8" s="22" t="s">
        <v>45</v>
      </c>
      <c r="B8" t="s">
        <v>43</v>
      </c>
    </row>
    <row r="9" spans="1:3" x14ac:dyDescent="0.25">
      <c r="B9" t="s">
        <v>46</v>
      </c>
    </row>
    <row r="10" spans="1:3" x14ac:dyDescent="0.25">
      <c r="B10" t="s">
        <v>54</v>
      </c>
    </row>
    <row r="11" spans="1:3" x14ac:dyDescent="0.25">
      <c r="B11" t="s">
        <v>51</v>
      </c>
    </row>
    <row r="13" spans="1:3" x14ac:dyDescent="0.25">
      <c r="A13" t="s">
        <v>63</v>
      </c>
    </row>
    <row r="14" spans="1:3" x14ac:dyDescent="0.25">
      <c r="A14" t="s">
        <v>47</v>
      </c>
      <c r="C14" t="s">
        <v>48</v>
      </c>
    </row>
    <row r="15" spans="1:3" x14ac:dyDescent="0.25">
      <c r="C15" t="s">
        <v>62</v>
      </c>
    </row>
    <row r="16" spans="1:3" x14ac:dyDescent="0.25">
      <c r="C16" t="s">
        <v>49</v>
      </c>
    </row>
    <row r="18" spans="1:11" x14ac:dyDescent="0.25">
      <c r="A18" s="32" t="s">
        <v>16</v>
      </c>
      <c r="B18" s="33"/>
      <c r="C18" s="34"/>
      <c r="E18" s="31" t="s">
        <v>11</v>
      </c>
      <c r="F18" s="31"/>
      <c r="G18" s="31"/>
      <c r="I18" s="31" t="s">
        <v>19</v>
      </c>
      <c r="J18" s="31"/>
      <c r="K18" s="31"/>
    </row>
    <row r="19" spans="1:11" x14ac:dyDescent="0.25">
      <c r="A19" s="3" t="s">
        <v>10</v>
      </c>
      <c r="B19" s="4"/>
      <c r="C19" s="5"/>
      <c r="E19" s="3" t="s">
        <v>10</v>
      </c>
      <c r="F19" s="4"/>
      <c r="G19" s="5"/>
      <c r="I19" s="3" t="s">
        <v>20</v>
      </c>
      <c r="J19" s="4"/>
      <c r="K19" s="5"/>
    </row>
    <row r="20" spans="1:11" x14ac:dyDescent="0.25">
      <c r="A20" s="6" t="s">
        <v>17</v>
      </c>
      <c r="B20" s="13" t="s">
        <v>39</v>
      </c>
      <c r="C20" s="12">
        <v>0</v>
      </c>
      <c r="E20" s="6" t="s">
        <v>9</v>
      </c>
      <c r="F20" s="7"/>
      <c r="G20" s="8"/>
      <c r="I20" s="6" t="s">
        <v>14</v>
      </c>
      <c r="J20" s="28"/>
      <c r="K20" s="15">
        <f>-G23</f>
        <v>0</v>
      </c>
    </row>
    <row r="21" spans="1:11" x14ac:dyDescent="0.25">
      <c r="A21" s="10" t="s">
        <v>18</v>
      </c>
      <c r="B21" s="11"/>
      <c r="C21" s="12">
        <f>+C19+C20</f>
        <v>0</v>
      </c>
      <c r="E21" s="6" t="s">
        <v>12</v>
      </c>
      <c r="F21" s="7"/>
      <c r="G21" s="8">
        <f>+G19-G20</f>
        <v>0</v>
      </c>
      <c r="I21" s="6" t="s">
        <v>21</v>
      </c>
      <c r="J21" s="7"/>
      <c r="K21" s="8">
        <f>+K19+K20</f>
        <v>0</v>
      </c>
    </row>
    <row r="22" spans="1:11" x14ac:dyDescent="0.25">
      <c r="E22" s="6" t="s">
        <v>13</v>
      </c>
      <c r="F22" s="28"/>
      <c r="G22" s="9">
        <v>0.06</v>
      </c>
      <c r="I22" s="16"/>
      <c r="J22" s="17"/>
      <c r="K22" s="18"/>
    </row>
    <row r="23" spans="1:11" ht="16.5" thickBot="1" x14ac:dyDescent="0.3">
      <c r="D23" s="2"/>
      <c r="E23" s="10" t="s">
        <v>14</v>
      </c>
      <c r="F23" s="11"/>
      <c r="G23" s="12">
        <f>+G21*G22</f>
        <v>0</v>
      </c>
      <c r="I23" s="21"/>
      <c r="J23" s="19"/>
      <c r="K23" s="20"/>
    </row>
  </sheetData>
  <mergeCells count="3">
    <mergeCell ref="A18:C18"/>
    <mergeCell ref="E18:G18"/>
    <mergeCell ref="I18:K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El Carmen SA</vt:lpstr>
      <vt:lpstr>Campo grande SRL</vt:lpstr>
      <vt:lpstr>Barros Pazos SA</vt:lpstr>
      <vt:lpstr>El Sombrerito SA</vt:lpstr>
    </vt:vector>
  </TitlesOfParts>
  <Company>Windows 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WinuE</dc:creator>
  <cp:lastModifiedBy>Usuario</cp:lastModifiedBy>
  <cp:lastPrinted>2019-03-22T18:18:17Z</cp:lastPrinted>
  <dcterms:created xsi:type="dcterms:W3CDTF">2018-04-06T12:10:26Z</dcterms:created>
  <dcterms:modified xsi:type="dcterms:W3CDTF">2025-03-14T17:19:39Z</dcterms:modified>
</cp:coreProperties>
</file>