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showInkAnnotation="0" defaultThemeVersion="124226"/>
  <xr:revisionPtr revIDLastSave="0" documentId="13_ncr:1_{63D2086B-F86E-445C-BF48-2568AA731D9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aldos de Iva" sheetId="1" r:id="rId1"/>
    <sheet name="Ejercicio a resolver" sheetId="3" r:id="rId2"/>
  </sheets>
  <calcPr calcId="162913"/>
</workbook>
</file>

<file path=xl/calcChain.xml><?xml version="1.0" encoding="utf-8"?>
<calcChain xmlns="http://schemas.openxmlformats.org/spreadsheetml/2006/main">
  <c r="G13" i="1" l="1"/>
  <c r="I21" i="3" l="1"/>
  <c r="J21" i="3"/>
  <c r="J22" i="3" s="1"/>
  <c r="D21" i="3" l="1"/>
  <c r="E21" i="3"/>
  <c r="F21" i="3"/>
  <c r="G21" i="3"/>
  <c r="H21" i="3"/>
  <c r="K21" i="3"/>
  <c r="L21" i="3"/>
  <c r="M21" i="3"/>
  <c r="C21" i="3"/>
  <c r="B21" i="3"/>
  <c r="B22" i="3" s="1"/>
  <c r="C22" i="3" l="1"/>
  <c r="D22" i="3"/>
  <c r="E22" i="3" s="1"/>
  <c r="F22" i="3" s="1"/>
  <c r="G22" i="3" s="1"/>
  <c r="H22" i="3" s="1"/>
  <c r="I22" i="3" s="1"/>
  <c r="K8" i="1"/>
  <c r="K22" i="3" l="1"/>
  <c r="L22" i="3" s="1"/>
  <c r="M22" i="3" s="1"/>
  <c r="F7" i="1"/>
  <c r="D9" i="1" l="1"/>
  <c r="E9" i="1"/>
  <c r="F9" i="1"/>
  <c r="G9" i="1"/>
  <c r="H9" i="1"/>
  <c r="I9" i="1"/>
  <c r="J9" i="1"/>
  <c r="K9" i="1"/>
  <c r="L9" i="1"/>
  <c r="M9" i="1"/>
  <c r="N9" i="1"/>
  <c r="C9" i="1"/>
  <c r="H10" i="1" l="1"/>
  <c r="I10" i="1" s="1"/>
  <c r="J10" i="1" s="1"/>
  <c r="D10" i="1"/>
  <c r="E10" i="1" s="1"/>
  <c r="F10" i="1" s="1"/>
  <c r="F11" i="1" s="1"/>
  <c r="F13" i="1" s="1"/>
  <c r="K10" i="1"/>
  <c r="L10" i="1" s="1"/>
  <c r="M10" i="1" s="1"/>
  <c r="N10" i="1" s="1"/>
  <c r="H13" i="1" l="1"/>
  <c r="I13" i="1" s="1"/>
  <c r="J13" i="1" s="1"/>
  <c r="K13" i="1" l="1"/>
  <c r="L13" i="1" s="1"/>
  <c r="M13" i="1" s="1"/>
  <c r="N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Por venta de soja</t>
        </r>
      </text>
    </comment>
    <comment ref="C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A FAVOR DEL CONTRIB</t>
        </r>
      </text>
    </comment>
    <comment ref="F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A FAVOR DEL FISCO</t>
        </r>
      </text>
    </comment>
    <comment ref="F1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OCUPO SLD PARA PAGO DE IVA A FAVOR DEL FISCO
</t>
        </r>
      </text>
    </comment>
    <comment ref="G1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Retención sufrida por la venta de soja</t>
        </r>
      </text>
    </comment>
    <comment ref="K1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Percepción sufrida en las compras canje de este mes</t>
        </r>
      </text>
    </comment>
  </commentList>
</comments>
</file>

<file path=xl/sharedStrings.xml><?xml version="1.0" encoding="utf-8"?>
<sst xmlns="http://schemas.openxmlformats.org/spreadsheetml/2006/main" count="47" uniqueCount="46">
  <si>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</si>
  <si>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</si>
  <si>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</si>
  <si>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</si>
  <si>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</si>
  <si>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</si>
  <si>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</si>
  <si>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</si>
  <si>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</si>
  <si>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</si>
  <si>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</si>
  <si>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</si>
  <si>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IVA DEBITO</t>
  </si>
  <si>
    <t>IVA CREDITO</t>
  </si>
  <si>
    <t>SALDO A INGRESAR</t>
  </si>
  <si>
    <t>A FAVOR DEL FISCO O DEL CONTR</t>
  </si>
  <si>
    <t>A FAVOR DEL CONTRIB MES ANT</t>
  </si>
  <si>
    <t xml:space="preserve">A FAVOR DEL FISCO   </t>
  </si>
  <si>
    <t>SALDO TÉCNICO</t>
  </si>
  <si>
    <t>HECHO IMPONIBLE</t>
  </si>
  <si>
    <t>EJEMPLO DE LIQUIDACIÓN MENSUAL DE IVA</t>
  </si>
  <si>
    <t xml:space="preserve">Consigna: </t>
  </si>
  <si>
    <t>Realice la exposición mensual de IVA para todo el ejercicio contable y determine los respectivos saldos.</t>
  </si>
  <si>
    <t>Datos:</t>
  </si>
  <si>
    <t>IVA DÉBITO</t>
  </si>
  <si>
    <t>IVA CRÉDITO</t>
  </si>
  <si>
    <t>TÉCNICO ACUM</t>
  </si>
  <si>
    <t>EJERCITACIÓN DE EXPOSICIÓN DE I.V.A.</t>
  </si>
  <si>
    <t>IVA TECNICO ACUMULADO</t>
  </si>
  <si>
    <t>SALDO DE LIBRE DISPONIBILIDAD</t>
  </si>
  <si>
    <t>RETENCIONES Y PERCEPCIONES SUFRIDAS</t>
  </si>
  <si>
    <t>IVA SALDO TÉCNICO</t>
  </si>
  <si>
    <t>SALDO LIBRE DISPONIBILIDAD</t>
  </si>
  <si>
    <t>Como este es el año de inicio de su explotación, no tiene saldos técnicos ni de libre disponibilidad, acumulados.</t>
  </si>
  <si>
    <t>La Escondida SRL es una empresa agrícola de 1000 has ubicada en zona central de Sta. Fe, Resp.Inscripto en IVA, con su ejercicio contable que va desde Octubre a Septiembre, y que tiene el siguiente desarrollo de ingresos/egresos:</t>
  </si>
  <si>
    <t>SLD</t>
  </si>
  <si>
    <t>iva VENTAS</t>
  </si>
  <si>
    <t>iva COMPRAS</t>
  </si>
  <si>
    <t>En Octubre compra semilla de soja a otro R.I., por un importe de $ 2.000.000 iva incluído.</t>
  </si>
  <si>
    <t>En Abril paga el servicio de cosecha a un R.I., por $ 4.000.000 más iva.</t>
  </si>
  <si>
    <t>En Noviembre compra agroquímicos a otro R.I., por $ 2.800.000 más iva, y fertilizantes por $ 1.800.000 más iva.</t>
  </si>
  <si>
    <t>En Diciembre paga el servicio de siembra y pulverizaciónvcontratada a un monotributista, por $ 3.500.000.-</t>
  </si>
  <si>
    <t>En Mayo vende parte de su producción por un importe de $ 130.000.000 más iva y paga de fletes a R.I. $ 1.200.000 más iva.-</t>
  </si>
  <si>
    <t>En Junio compra un tractor por $ 2.000.000.000 a través de un préstamo bancario.</t>
  </si>
  <si>
    <t>A PAGAR AL FISCO</t>
  </si>
  <si>
    <t>Según Liquidaciones Primarias de Granos, surge un SLD de $ 6.500.000 en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</si>
</sst>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0" xfId="0" applyFont="1"/>
    <xf numFmtId="10" fontId="0" fillId="0" borderId="0" xfId="0" applyNumberFormat="1"/>
    <xf numFmtId="9" fontId="0" fillId="0" borderId="0" xfId="0" applyNumberFormat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ill="1"/>
    <xf numFmtId="0" fontId="5" fillId="0" borderId="0" xfId="1"/>
    <xf numFmtId="0" fontId="0" fillId="0" borderId="2" xfId="0" applyBorder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4" fontId="0" fillId="0" borderId="2" xfId="0" applyNumberFormat="1" applyBorder="1"/>
    <xf numFmtId="4" fontId="3" fillId="0" borderId="2" xfId="0" applyNumberFormat="1" applyFont="1" applyBorder="1"/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10</xdr:row>
      <xdr:rowOff>57150</xdr:rowOff>
    </xdr:from>
    <xdr:to>
      <xdr:col>5</xdr:col>
      <xdr:colOff>142875</xdr:colOff>
      <xdr:row>12</xdr:row>
      <xdr:rowOff>104775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5400675" y="2152650"/>
          <a:ext cx="9525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B1" zoomScale="136" zoomScaleNormal="136" workbookViewId="0">
      <selection activeCell="B17" sqref="B17"/>
    </sheetView>
  </sheetViews>
  <sheetFormatPr baseColWidth="10" defaultColWidth="9.140625" defaultRowHeight="15" x14ac:dyDescent="0.25"/>
  <cols>
    <col min="1" max="1" width="28.28515625" customWidth="1"/>
    <col min="2" max="2" width="35.28515625" customWidth="1"/>
  </cols>
  <sheetData>
    <row r="1" spans="1:15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6" spans="1:15" x14ac:dyDescent="0.25">
      <c r="B6" s="8" t="s">
        <v>19</v>
      </c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</row>
    <row r="7" spans="1:15" x14ac:dyDescent="0.25">
      <c r="A7" s="6" t="s">
        <v>12</v>
      </c>
      <c r="B7" t="s">
        <v>36</v>
      </c>
      <c r="C7">
        <v>0</v>
      </c>
      <c r="D7">
        <v>0</v>
      </c>
      <c r="E7">
        <v>0</v>
      </c>
      <c r="F7">
        <f>1000000*0.105</f>
        <v>105000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5" x14ac:dyDescent="0.25">
      <c r="A8" s="6" t="s">
        <v>13</v>
      </c>
      <c r="B8" s="1" t="s">
        <v>37</v>
      </c>
      <c r="C8" s="1">
        <v>10000</v>
      </c>
      <c r="D8" s="1">
        <v>12000</v>
      </c>
      <c r="E8" s="1">
        <v>13000</v>
      </c>
      <c r="F8" s="1">
        <v>10000</v>
      </c>
      <c r="G8" s="1">
        <v>10000</v>
      </c>
      <c r="H8" s="1">
        <v>20000</v>
      </c>
      <c r="I8" s="1">
        <v>20000</v>
      </c>
      <c r="J8" s="1">
        <v>20000</v>
      </c>
      <c r="K8" s="1">
        <f>100000*0.21</f>
        <v>21000</v>
      </c>
      <c r="L8" s="1">
        <v>10000</v>
      </c>
      <c r="M8" s="1">
        <v>10000</v>
      </c>
      <c r="N8" s="1">
        <v>10000</v>
      </c>
    </row>
    <row r="9" spans="1:15" x14ac:dyDescent="0.25">
      <c r="A9" s="6" t="s">
        <v>18</v>
      </c>
      <c r="B9" t="s">
        <v>15</v>
      </c>
      <c r="C9">
        <f>+C7-C8</f>
        <v>-10000</v>
      </c>
      <c r="D9">
        <f t="shared" ref="D9:N9" si="0">+D7-D8</f>
        <v>-12000</v>
      </c>
      <c r="E9">
        <f t="shared" si="0"/>
        <v>-13000</v>
      </c>
      <c r="F9">
        <f t="shared" si="0"/>
        <v>95000</v>
      </c>
      <c r="G9">
        <f t="shared" si="0"/>
        <v>-10000</v>
      </c>
      <c r="H9">
        <f t="shared" si="0"/>
        <v>-20000</v>
      </c>
      <c r="I9">
        <f t="shared" si="0"/>
        <v>-20000</v>
      </c>
      <c r="J9">
        <f t="shared" si="0"/>
        <v>-20000</v>
      </c>
      <c r="K9">
        <f t="shared" si="0"/>
        <v>-21000</v>
      </c>
      <c r="L9">
        <f t="shared" si="0"/>
        <v>-10000</v>
      </c>
      <c r="M9">
        <f t="shared" si="0"/>
        <v>-10000</v>
      </c>
      <c r="N9">
        <f t="shared" si="0"/>
        <v>-10000</v>
      </c>
    </row>
    <row r="10" spans="1:15" x14ac:dyDescent="0.25">
      <c r="A10" s="6" t="s">
        <v>28</v>
      </c>
      <c r="B10" t="s">
        <v>16</v>
      </c>
      <c r="C10">
        <v>-40000</v>
      </c>
      <c r="D10">
        <f>+C10+C9+D9</f>
        <v>-62000</v>
      </c>
      <c r="E10">
        <f>+D10+E9</f>
        <v>-75000</v>
      </c>
      <c r="F10">
        <f>+E10</f>
        <v>-75000</v>
      </c>
      <c r="G10">
        <v>0</v>
      </c>
      <c r="H10">
        <f>+G9+H9</f>
        <v>-30000</v>
      </c>
      <c r="I10">
        <f>+H10+I9</f>
        <v>-50000</v>
      </c>
      <c r="J10">
        <f t="shared" ref="J10:N10" si="1">+I10+J9</f>
        <v>-70000</v>
      </c>
      <c r="K10">
        <f t="shared" si="1"/>
        <v>-91000</v>
      </c>
      <c r="L10">
        <f t="shared" si="1"/>
        <v>-101000</v>
      </c>
      <c r="M10">
        <f t="shared" si="1"/>
        <v>-111000</v>
      </c>
      <c r="N10">
        <f t="shared" si="1"/>
        <v>-121000</v>
      </c>
      <c r="O10" t="s">
        <v>18</v>
      </c>
    </row>
    <row r="11" spans="1:15" x14ac:dyDescent="0.25">
      <c r="A11" s="6" t="s">
        <v>14</v>
      </c>
      <c r="B11" t="s">
        <v>17</v>
      </c>
      <c r="C11">
        <v>0</v>
      </c>
      <c r="D11">
        <v>0</v>
      </c>
      <c r="E11">
        <v>0</v>
      </c>
      <c r="F11">
        <f>+F9+F10</f>
        <v>20000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5" x14ac:dyDescent="0.25">
      <c r="A12" s="7"/>
    </row>
    <row r="13" spans="1:15" x14ac:dyDescent="0.25">
      <c r="A13" s="7" t="s">
        <v>29</v>
      </c>
      <c r="B13" t="s">
        <v>30</v>
      </c>
      <c r="C13">
        <v>80000</v>
      </c>
      <c r="D13">
        <v>80000</v>
      </c>
      <c r="E13">
        <v>80000</v>
      </c>
      <c r="F13">
        <f>+E13-F11</f>
        <v>60000</v>
      </c>
      <c r="G13">
        <f>+F13+(1000000*0.07)</f>
        <v>130000</v>
      </c>
      <c r="H13">
        <f>+G13</f>
        <v>130000</v>
      </c>
      <c r="I13">
        <f t="shared" ref="I13:N13" si="2">+H13</f>
        <v>130000</v>
      </c>
      <c r="J13">
        <f t="shared" si="2"/>
        <v>130000</v>
      </c>
      <c r="K13">
        <f>+J13+(100000*0.01)</f>
        <v>131000</v>
      </c>
      <c r="L13">
        <f t="shared" si="2"/>
        <v>131000</v>
      </c>
      <c r="M13">
        <f t="shared" si="2"/>
        <v>131000</v>
      </c>
      <c r="N13">
        <f t="shared" si="2"/>
        <v>131000</v>
      </c>
      <c r="O13" t="s">
        <v>35</v>
      </c>
    </row>
    <row r="19" spans="2:9" x14ac:dyDescent="0.25">
      <c r="B19" s="9"/>
      <c r="I19" s="4"/>
    </row>
    <row r="20" spans="2:9" x14ac:dyDescent="0.25">
      <c r="I20" s="5"/>
    </row>
  </sheetData>
  <mergeCells count="1">
    <mergeCell ref="A1:N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topLeftCell="A7" zoomScale="136" zoomScaleNormal="136" workbookViewId="0">
      <selection activeCell="A13" sqref="A13"/>
    </sheetView>
  </sheetViews>
  <sheetFormatPr baseColWidth="10" defaultRowHeight="15" x14ac:dyDescent="0.25"/>
  <cols>
    <col min="1" max="1" width="26.7109375" customWidth="1"/>
    <col min="2" max="2" width="11.5703125" bestFit="1" customWidth="1"/>
    <col min="3" max="6" width="12.7109375" bestFit="1" customWidth="1"/>
    <col min="7" max="13" width="14.7109375" bestFit="1" customWidth="1"/>
  </cols>
  <sheetData>
    <row r="1" spans="1:3" x14ac:dyDescent="0.25">
      <c r="A1" s="3" t="s">
        <v>27</v>
      </c>
      <c r="B1" s="3"/>
      <c r="C1" s="3"/>
    </row>
    <row r="3" spans="1:3" x14ac:dyDescent="0.25">
      <c r="A3" t="s">
        <v>34</v>
      </c>
    </row>
    <row r="4" spans="1:3" x14ac:dyDescent="0.25">
      <c r="A4" t="s">
        <v>33</v>
      </c>
    </row>
    <row r="6" spans="1:3" x14ac:dyDescent="0.25">
      <c r="A6" s="2" t="s">
        <v>23</v>
      </c>
    </row>
    <row r="7" spans="1:3" x14ac:dyDescent="0.25">
      <c r="A7" t="s">
        <v>38</v>
      </c>
    </row>
    <row r="8" spans="1:3" x14ac:dyDescent="0.25">
      <c r="A8" t="s">
        <v>40</v>
      </c>
    </row>
    <row r="9" spans="1:3" x14ac:dyDescent="0.25">
      <c r="A9" t="s">
        <v>41</v>
      </c>
    </row>
    <row r="10" spans="1:3" x14ac:dyDescent="0.25">
      <c r="A10" t="s">
        <v>39</v>
      </c>
    </row>
    <row r="11" spans="1:3" x14ac:dyDescent="0.25">
      <c r="A11" t="s">
        <v>42</v>
      </c>
    </row>
    <row r="12" spans="1:3" x14ac:dyDescent="0.25">
      <c r="A12" t="s">
        <v>45</v>
      </c>
    </row>
    <row r="13" spans="1:3" x14ac:dyDescent="0.25">
      <c r="A13" t="s">
        <v>43</v>
      </c>
    </row>
    <row r="15" spans="1:3" x14ac:dyDescent="0.25">
      <c r="A15" s="2" t="s">
        <v>21</v>
      </c>
    </row>
    <row r="16" spans="1:3" x14ac:dyDescent="0.25">
      <c r="A16" t="s">
        <v>22</v>
      </c>
    </row>
    <row r="18" spans="1:13" x14ac:dyDescent="0.25">
      <c r="A18" s="10"/>
      <c r="B18" s="11">
        <v>45200</v>
      </c>
      <c r="C18" s="11">
        <v>45231</v>
      </c>
      <c r="D18" s="11">
        <v>45261</v>
      </c>
      <c r="E18" s="11">
        <v>45292</v>
      </c>
      <c r="F18" s="11">
        <v>45323</v>
      </c>
      <c r="G18" s="11">
        <v>45352</v>
      </c>
      <c r="H18" s="11">
        <v>45383</v>
      </c>
      <c r="I18" s="11">
        <v>45413</v>
      </c>
      <c r="J18" s="11">
        <v>45444</v>
      </c>
      <c r="K18" s="11">
        <v>45474</v>
      </c>
      <c r="L18" s="11">
        <v>45505</v>
      </c>
      <c r="M18" s="11">
        <v>45536</v>
      </c>
    </row>
    <row r="19" spans="1:13" x14ac:dyDescent="0.25">
      <c r="A19" s="10" t="s">
        <v>24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0" t="s">
        <v>25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12" t="s">
        <v>31</v>
      </c>
      <c r="B21" s="13">
        <f>+B19-B20</f>
        <v>0</v>
      </c>
      <c r="C21" s="13">
        <f>+C19-C20</f>
        <v>0</v>
      </c>
      <c r="D21" s="13">
        <f t="shared" ref="D21:M21" si="0">+D19-D20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>+I19-I20</f>
        <v>0</v>
      </c>
      <c r="J21" s="13">
        <f>+J19-J20</f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</row>
    <row r="22" spans="1:13" x14ac:dyDescent="0.25">
      <c r="A22" s="12" t="s">
        <v>26</v>
      </c>
      <c r="B22" s="13">
        <f>+B21</f>
        <v>0</v>
      </c>
      <c r="C22" s="13">
        <f>+C21+B22</f>
        <v>0</v>
      </c>
      <c r="D22" s="13">
        <f>+D21+C22</f>
        <v>0</v>
      </c>
      <c r="E22" s="13">
        <f t="shared" ref="E22:M22" si="1">+E21+D22</f>
        <v>0</v>
      </c>
      <c r="F22" s="13">
        <f t="shared" si="1"/>
        <v>0</v>
      </c>
      <c r="G22" s="13">
        <f t="shared" si="1"/>
        <v>0</v>
      </c>
      <c r="H22" s="13">
        <f t="shared" si="1"/>
        <v>0</v>
      </c>
      <c r="I22" s="13">
        <f>+I21+H22</f>
        <v>0</v>
      </c>
      <c r="J22" s="13">
        <f>+J21</f>
        <v>0</v>
      </c>
      <c r="K22" s="13">
        <f t="shared" si="1"/>
        <v>0</v>
      </c>
      <c r="L22" s="13">
        <f t="shared" si="1"/>
        <v>0</v>
      </c>
      <c r="M22" s="13">
        <f t="shared" si="1"/>
        <v>0</v>
      </c>
    </row>
    <row r="23" spans="1:13" x14ac:dyDescent="0.25">
      <c r="A23" s="10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0" t="s">
        <v>32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Saldos de Iva</vt:lpstr>
      <vt:lpstr>Ejercicio a resolver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2025-03-27T17:30:44Z</dcterms:modified>
</cp:coreProperties>
</file>