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C36455F5-828E-4222-81B2-56103898D774}" xr6:coauthVersionLast="36" xr6:coauthVersionMax="36" xr10:uidLastSave="{00000000-0000-0000-0000-000000000000}"/>
  <bookViews>
    <workbookView xWindow="-120" yWindow="-120" windowWidth="12120" windowHeight="5145" firstSheet="1" activeTab="1" xr2:uid="{00000000-000D-0000-FFFF-FFFF00000000}"/>
  </bookViews>
  <sheets>
    <sheet name="Ej.Práctico de I.G.3ºCat" sheetId="1" r:id="rId1"/>
    <sheet name="Ej.Práctico de I.G.3ºCat (2)" sheetId="2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L11" i="1"/>
  <c r="B18" i="1"/>
  <c r="L14" i="1" s="1"/>
  <c r="B17" i="1"/>
  <c r="L13" i="1" s="1"/>
  <c r="B13" i="1"/>
  <c r="L15" i="1" l="1"/>
  <c r="L16" i="1" s="1"/>
  <c r="B19" i="1"/>
  <c r="B20" i="1" s="1"/>
  <c r="B24" i="1" s="1"/>
  <c r="D25" i="1" l="1"/>
  <c r="H25" i="1"/>
  <c r="L25" i="1"/>
  <c r="G25" i="1"/>
  <c r="E25" i="1"/>
  <c r="I25" i="1"/>
  <c r="C25" i="1"/>
  <c r="K25" i="1"/>
  <c r="F25" i="1"/>
  <c r="J25" i="1"/>
</calcChain>
</file>

<file path=xl/sharedStrings.xml><?xml version="1.0" encoding="utf-8"?>
<sst xmlns="http://schemas.openxmlformats.org/spreadsheetml/2006/main" count="95" uniqueCount="57">
  <si>
    <t>EJEMPLO DE DETERMINACIÓN IMP.GCIAS.</t>
  </si>
  <si>
    <t>PLANTEO:</t>
  </si>
  <si>
    <t>"LA CLARA SA" es una empresa agropecuaria que tiene su ejercicio económico de Enero a Diciembre.</t>
  </si>
  <si>
    <t>Está adherida a la Ley Pyme como Pequeña Empresa.</t>
  </si>
  <si>
    <t>Se detalla a continuación la composición de sus resultados para determinar el Impuesto a las Ganancias a pagar con sus correspondientes anticipos.</t>
  </si>
  <si>
    <t>Además se informa el Saldo Libre Disponibilidad de Iva que posee.</t>
  </si>
  <si>
    <t>%</t>
  </si>
  <si>
    <t>IMPUESTO DETERMINADO</t>
  </si>
  <si>
    <t>RETENCIONES Y PERCEPCIONES SUFRIDAS</t>
  </si>
  <si>
    <t>IMP. A LOS DÉBITOS Y CRÉDITOS BANCARIOS</t>
  </si>
  <si>
    <t>I.T.C. COMPUTABLE</t>
  </si>
  <si>
    <t>ITC</t>
  </si>
  <si>
    <t>Imp.DyC Banc.</t>
  </si>
  <si>
    <t>IMPUESTO A INGRESAR</t>
  </si>
  <si>
    <t>SALDO LIBRE DISP.DE IVA</t>
  </si>
  <si>
    <t>CONSIGNAS:</t>
  </si>
  <si>
    <t>1) Completar las celdas coloreadas con lo que corresponda.</t>
  </si>
  <si>
    <t>2) Armar un calendario impositivo con los montos a ingresar mensualmente, tanto para el Impuesto en sí como para los anticipos.</t>
  </si>
  <si>
    <t>3) Establecer el monto de Imp. A las Gcias. A pagar por transferencia bancaria.</t>
  </si>
  <si>
    <t>Subtotal</t>
  </si>
  <si>
    <t>ANTICIPOS imp a las ganancias</t>
  </si>
  <si>
    <t>DATOS:</t>
  </si>
  <si>
    <t>"LA BENDITA SRL" es una empresa agropecuaria que tiene su ejercicio económico de Julio a Junio.</t>
  </si>
  <si>
    <t>MESES:</t>
  </si>
  <si>
    <t>DETERMINACIÓN DE LOS ANTICIPOS DE GANANCIAS PARA EL AÑO EN CURSO</t>
  </si>
  <si>
    <t>IMPUESTO DETERMINADO AÑO ANT</t>
  </si>
  <si>
    <t>MENOS RET Y PERCEP</t>
  </si>
  <si>
    <t>MENOS IMP DEB Y CRED</t>
  </si>
  <si>
    <t>MENOS ITC</t>
  </si>
  <si>
    <t>total</t>
  </si>
  <si>
    <t>4) Determinar el importe de los anticipos a ingresar para el ejercicio 2023 y ubicarlos en el calendario.</t>
  </si>
  <si>
    <t>ANTICIPOS imp a las ganancias 2023</t>
  </si>
  <si>
    <t>DETERMINACIÓN IMP.GCIAS. EJ 2023</t>
  </si>
  <si>
    <t>ANTICIPOS IMP.GCIAS.2023</t>
  </si>
  <si>
    <t>CANT CUOTAS A INGRESAR</t>
  </si>
  <si>
    <t>DDJJ IMP. A LAS GANANCIAS SALDO A PAGAR</t>
  </si>
  <si>
    <t>Está adherida a la Ley Pyme como Empresa  Mediana tramo 2.</t>
  </si>
  <si>
    <t>GANANCIA DETERMINADA o IMPONIBLE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</si>
  <si>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</si>
  <si>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</si>
  <si>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</si>
  <si>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</si>
  <si>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</si>
  <si>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</si>
  <si>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</si>
  <si>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</si>
  <si>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</si>
  <si>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</si>
  <si>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</si>
  <si>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</si>
  <si>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Total Anticipos a ingresar</t>
  </si>
  <si>
    <t>$ POR MES</t>
  </si>
  <si>
    <t>DDJJ IMP. A LAS GANANCIAS SALDO A PAGAR (x transf)</t>
  </si>
  <si>
    <t>Nueva escale Sepyme 2026</t>
  </si>
  <si>
    <t>DETERMINACIÓN IMP.GCIAS. EJ 2026</t>
  </si>
  <si>
    <t>ANTICIPOS IMP.GCIAS.2026</t>
  </si>
  <si>
    <t>4) Determinar el importe de los anticipos a ingresar para el ejercicio 2026 y ubicarlos en el calendario.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</si>
</sst>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1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right"/>
    </xf>
    <xf numFmtId="3" fontId="0" fillId="3" borderId="7" xfId="0" applyNumberFormat="1" applyFill="1" applyBorder="1"/>
    <xf numFmtId="9" fontId="0" fillId="4" borderId="7" xfId="0" applyNumberFormat="1" applyFill="1" applyBorder="1"/>
    <xf numFmtId="3" fontId="0" fillId="4" borderId="7" xfId="0" applyNumberFormat="1" applyFill="1" applyBorder="1"/>
    <xf numFmtId="0" fontId="0" fillId="0" borderId="6" xfId="0" applyBorder="1"/>
    <xf numFmtId="0" fontId="0" fillId="0" borderId="7" xfId="0" applyBorder="1"/>
    <xf numFmtId="3" fontId="0" fillId="0" borderId="7" xfId="0" applyNumberFormat="1" applyBorder="1"/>
    <xf numFmtId="3" fontId="0" fillId="0" borderId="0" xfId="0" applyNumberFormat="1"/>
    <xf numFmtId="3" fontId="0" fillId="4" borderId="8" xfId="0" applyNumberFormat="1" applyFill="1" applyBorder="1"/>
    <xf numFmtId="3" fontId="0" fillId="4" borderId="9" xfId="0" applyNumberFormat="1" applyFont="1" applyFill="1" applyBorder="1"/>
    <xf numFmtId="3" fontId="0" fillId="4" borderId="5" xfId="0" applyNumberFormat="1" applyFill="1" applyBorder="1"/>
    <xf numFmtId="0" fontId="0" fillId="0" borderId="10" xfId="0" applyBorder="1" applyAlignment="1">
      <alignment horizontal="right"/>
    </xf>
    <xf numFmtId="3" fontId="0" fillId="4" borderId="11" xfId="0" applyNumberFormat="1" applyFill="1" applyBorder="1"/>
    <xf numFmtId="0" fontId="0" fillId="0" borderId="12" xfId="0" applyBorder="1"/>
    <xf numFmtId="3" fontId="1" fillId="0" borderId="0" xfId="0" applyNumberFormat="1" applyFont="1" applyBorder="1" applyAlignment="1">
      <alignment horizontal="center"/>
    </xf>
    <xf numFmtId="1" fontId="0" fillId="0" borderId="0" xfId="0" applyNumberFormat="1"/>
    <xf numFmtId="0" fontId="0" fillId="0" borderId="15" xfId="0" applyBorder="1"/>
    <xf numFmtId="3" fontId="0" fillId="0" borderId="16" xfId="0" applyNumberFormat="1" applyBorder="1" applyAlignment="1">
      <alignment horizontal="center"/>
    </xf>
    <xf numFmtId="3" fontId="1" fillId="0" borderId="16" xfId="0" applyNumberFormat="1" applyFont="1" applyBorder="1" applyAlignment="1">
      <alignment horizontal="center"/>
    </xf>
    <xf numFmtId="1" fontId="1" fillId="0" borderId="16" xfId="0" applyNumberFormat="1" applyFont="1" applyBorder="1" applyAlignment="1">
      <alignment horizontal="center"/>
    </xf>
    <xf numFmtId="0" fontId="0" fillId="0" borderId="14" xfId="0" applyBorder="1"/>
    <xf numFmtId="3" fontId="0" fillId="0" borderId="14" xfId="0" applyNumberFormat="1" applyBorder="1" applyAlignment="1">
      <alignment horizontal="center"/>
    </xf>
    <xf numFmtId="0" fontId="1" fillId="0" borderId="14" xfId="0" applyFont="1" applyBorder="1" applyAlignment="1">
      <alignment horizontal="center"/>
    </xf>
    <xf numFmtId="1" fontId="1" fillId="0" borderId="14" xfId="0" applyNumberFormat="1" applyFont="1" applyBorder="1" applyAlignment="1">
      <alignment horizontal="center"/>
    </xf>
    <xf numFmtId="0" fontId="0" fillId="0" borderId="14" xfId="0" applyFill="1" applyBorder="1"/>
    <xf numFmtId="3" fontId="0" fillId="0" borderId="14" xfId="0" applyNumberFormat="1" applyBorder="1"/>
    <xf numFmtId="3" fontId="0" fillId="0" borderId="6" xfId="0" applyNumberFormat="1" applyBorder="1"/>
    <xf numFmtId="3" fontId="0" fillId="0" borderId="10" xfId="0" applyNumberFormat="1" applyBorder="1"/>
    <xf numFmtId="0" fontId="0" fillId="0" borderId="17" xfId="0" applyBorder="1"/>
    <xf numFmtId="0" fontId="0" fillId="0" borderId="11" xfId="0" applyBorder="1"/>
    <xf numFmtId="0" fontId="0" fillId="0" borderId="18" xfId="0" applyBorder="1"/>
    <xf numFmtId="0" fontId="5" fillId="2" borderId="19" xfId="0" applyFont="1" applyFill="1" applyBorder="1"/>
    <xf numFmtId="0" fontId="5" fillId="2" borderId="20" xfId="0" applyFont="1" applyFill="1" applyBorder="1"/>
    <xf numFmtId="0" fontId="5" fillId="2" borderId="21" xfId="0" applyFont="1" applyFill="1" applyBorder="1"/>
    <xf numFmtId="9" fontId="0" fillId="0" borderId="14" xfId="0" applyNumberFormat="1" applyBorder="1"/>
    <xf numFmtId="0" fontId="0" fillId="4" borderId="7" xfId="0" applyFill="1" applyBorder="1"/>
    <xf numFmtId="4" fontId="0" fillId="4" borderId="7" xfId="0" applyNumberFormat="1" applyFill="1" applyBorder="1"/>
    <xf numFmtId="3" fontId="0" fillId="4" borderId="14" xfId="0" applyNumberFormat="1" applyFill="1" applyBorder="1" applyAlignment="1">
      <alignment horizontal="center"/>
    </xf>
    <xf numFmtId="4" fontId="0" fillId="0" borderId="0" xfId="0" applyNumberFormat="1"/>
    <xf numFmtId="4" fontId="0" fillId="3" borderId="7" xfId="0" applyNumberFormat="1" applyFill="1" applyBorder="1"/>
    <xf numFmtId="1" fontId="1" fillId="0" borderId="22" xfId="0" applyNumberFormat="1" applyFont="1" applyBorder="1" applyAlignment="1">
      <alignment horizontal="center"/>
    </xf>
    <xf numFmtId="1" fontId="1" fillId="0" borderId="23" xfId="0" applyNumberFormat="1" applyFont="1" applyBorder="1" applyAlignment="1">
      <alignment horizontal="center"/>
    </xf>
    <xf numFmtId="4" fontId="1" fillId="4" borderId="14" xfId="0" applyNumberFormat="1" applyFont="1" applyFill="1" applyBorder="1" applyAlignment="1">
      <alignment horizontal="center"/>
    </xf>
    <xf numFmtId="3" fontId="0" fillId="4" borderId="13" xfId="0" applyNumberFormat="1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3" fontId="0" fillId="0" borderId="14" xfId="0" applyNumberFormat="1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518160</xdr:colOff>
      <xdr:row>15</xdr:row>
      <xdr:rowOff>91440</xdr:rowOff>
    </xdr:from>
    <xdr:to>
      <xdr:col>2</xdr:col>
      <xdr:colOff>739140</xdr:colOff>
      <xdr:row>18</xdr:row>
      <xdr:rowOff>167640</xdr:rowOff>
    </xdr:to>
    <xdr:sp macro="" textlink="">
      <xdr:nvSpPr>
        <xdr:cNvPr id="2" name="Abrir llav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937760" y="3017520"/>
          <a:ext cx="220980" cy="63246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12</xdr:col>
      <xdr:colOff>388775</xdr:colOff>
      <xdr:row>7</xdr:row>
      <xdr:rowOff>125777</xdr:rowOff>
    </xdr:from>
    <xdr:to>
      <xdr:col>18</xdr:col>
      <xdr:colOff>223546</xdr:colOff>
      <xdr:row>18</xdr:row>
      <xdr:rowOff>23730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6FEBF5B-ABE9-4C5C-9038-80C9AA9F1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2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12810153" y="1486491"/>
          <a:ext cx="4665306" cy="204593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14</xdr:col>
      <xdr:colOff>106913</xdr:colOff>
      <xdr:row>7</xdr:row>
      <xdr:rowOff>41924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D61001C-3A7E-4F21-9580-828D58FDE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48954" y="0"/>
          <a:ext cx="5695561" cy="14026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518160</xdr:colOff>
      <xdr:row>15</xdr:row>
      <xdr:rowOff>91440</xdr:rowOff>
    </xdr:from>
    <xdr:to>
      <xdr:col>2</xdr:col>
      <xdr:colOff>739140</xdr:colOff>
      <xdr:row>18</xdr:row>
      <xdr:rowOff>167640</xdr:rowOff>
    </xdr:to>
    <xdr:sp macro="" textlink="">
      <xdr:nvSpPr>
        <xdr:cNvPr id="2" name="Abrir llav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804410" y="2939415"/>
          <a:ext cx="220980" cy="65722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304800</xdr:colOff>
      <xdr:row>4</xdr:row>
      <xdr:rowOff>114300</xdr:rowOff>
    </xdr:to>
    <xdr:sp macro="" textlink="">
      <xdr:nvSpPr>
        <xdr:cNvPr id="2049" name="AutoShape 1" descr="blob:https://web.whatsapp.com/8fd36df9-59c6-4c75-8d8e-7bbe07738bca">
          <a:extLst>
            <a:ext uri="{FF2B5EF4-FFF2-40B4-BE49-F238E27FC236}">
              <a16:creationId xmlns:a16="http://schemas.microsoft.com/office/drawing/2014/main" id="{A7C7CD0F-5650-4409-8A39-020DD1751C1D}"/>
            </a:ext>
          </a:extLst>
        </xdr:cNvPr>
        <xdr:cNvSpPr>
          <a:spLocks noChangeAspect="1" noChangeArrowheads="1"/>
        </xdr:cNvSpPr>
      </xdr:nvSpPr>
      <xdr:spPr bwMode="auto">
        <a:xfrm>
          <a:off x="12773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304800</xdr:colOff>
      <xdr:row>4</xdr:row>
      <xdr:rowOff>114300</xdr:rowOff>
    </xdr:to>
    <xdr:sp macro="" textlink="">
      <xdr:nvSpPr>
        <xdr:cNvPr id="2050" name="AutoShape 2" descr="blob:https://web.whatsapp.com/8fd36df9-59c6-4c75-8d8e-7bbe07738bca">
          <a:extLst>
            <a:ext uri="{FF2B5EF4-FFF2-40B4-BE49-F238E27FC236}">
              <a16:creationId xmlns:a16="http://schemas.microsoft.com/office/drawing/2014/main" id="{E8FAC10E-04E9-4469-94B6-43523831E4AB}"/>
            </a:ext>
          </a:extLst>
        </xdr:cNvPr>
        <xdr:cNvSpPr>
          <a:spLocks noChangeAspect="1" noChangeArrowheads="1"/>
        </xdr:cNvSpPr>
      </xdr:nvSpPr>
      <xdr:spPr bwMode="auto">
        <a:xfrm>
          <a:off x="12773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156883</xdr:colOff>
      <xdr:row>3</xdr:row>
      <xdr:rowOff>41527</xdr:rowOff>
    </xdr:from>
    <xdr:to>
      <xdr:col>19</xdr:col>
      <xdr:colOff>442072</xdr:colOff>
      <xdr:row>13</xdr:row>
      <xdr:rowOff>128693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76D1004-A42D-4AB7-BCDA-227F2934A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69589" y="613027"/>
          <a:ext cx="5899336" cy="1992166"/>
        </a:xfrm>
        <a:prstGeom prst="rect">
          <a:avLst/>
        </a:prstGeom>
      </xdr:spPr>
    </xdr:pic>
    <xdr:clientData/>
  </xdr:twoCellAnchor>
  <xdr:twoCellAnchor editAs="oneCell">
    <xdr:from>
      <xdr:col>13</xdr:col>
      <xdr:colOff>95159</xdr:colOff>
      <xdr:row>14</xdr:row>
      <xdr:rowOff>56029</xdr:rowOff>
    </xdr:from>
    <xdr:to>
      <xdr:col>19</xdr:col>
      <xdr:colOff>434077</xdr:colOff>
      <xdr:row>25</xdr:row>
      <xdr:rowOff>11205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D86780C-3E12-4A1E-93EB-441BA083F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69865" y="2723029"/>
          <a:ext cx="5191065" cy="209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topLeftCell="A10" zoomScale="86" zoomScaleNormal="86" workbookViewId="0">
      <selection activeCell="C23" sqref="C23"/>
    </sheetView>
  </sheetViews>
  <sheetFormatPr baseColWidth="10" defaultRowHeight="15" x14ac:dyDescent="0.25"/>
  <cols>
    <col min="1" max="1" width="52.85546875" customWidth="1"/>
    <col min="3" max="3" width="13.140625" customWidth="1"/>
    <col min="4" max="11" width="12" bestFit="1" customWidth="1"/>
    <col min="12" max="12" width="13.28515625" bestFit="1" customWidth="1"/>
    <col min="17" max="17" width="15.5703125" bestFit="1" customWidth="1"/>
  </cols>
  <sheetData>
    <row r="1" spans="1:12" x14ac:dyDescent="0.25">
      <c r="A1" s="51" t="s">
        <v>0</v>
      </c>
      <c r="B1" s="51"/>
    </row>
    <row r="3" spans="1:12" x14ac:dyDescent="0.25">
      <c r="A3" s="1" t="s">
        <v>1</v>
      </c>
    </row>
    <row r="4" spans="1:12" x14ac:dyDescent="0.25">
      <c r="A4" t="s">
        <v>2</v>
      </c>
    </row>
    <row r="5" spans="1:12" x14ac:dyDescent="0.25">
      <c r="A5" t="s">
        <v>3</v>
      </c>
    </row>
    <row r="6" spans="1:12" x14ac:dyDescent="0.25">
      <c r="A6" t="s">
        <v>4</v>
      </c>
    </row>
    <row r="7" spans="1:12" x14ac:dyDescent="0.25">
      <c r="A7" t="s">
        <v>5</v>
      </c>
    </row>
    <row r="8" spans="1:12" ht="15.75" thickBot="1" x14ac:dyDescent="0.3"/>
    <row r="9" spans="1:12" ht="15.75" thickBot="1" x14ac:dyDescent="0.3">
      <c r="A9" s="52" t="s">
        <v>32</v>
      </c>
      <c r="B9" s="53"/>
      <c r="G9" s="35" t="s">
        <v>24</v>
      </c>
      <c r="H9" s="36"/>
      <c r="I9" s="36"/>
      <c r="J9" s="36"/>
      <c r="K9" s="36"/>
      <c r="L9" s="37"/>
    </row>
    <row r="10" spans="1:12" ht="13.9" customHeight="1" x14ac:dyDescent="0.25">
      <c r="A10" s="2"/>
      <c r="B10" s="3"/>
      <c r="G10" s="2"/>
      <c r="H10" s="34"/>
      <c r="I10" s="34"/>
      <c r="J10" s="34"/>
      <c r="K10" s="34"/>
      <c r="L10" s="3"/>
    </row>
    <row r="11" spans="1:12" x14ac:dyDescent="0.25">
      <c r="A11" s="4" t="s">
        <v>37</v>
      </c>
      <c r="B11" s="5">
        <v>14000000</v>
      </c>
      <c r="G11" s="8" t="s">
        <v>25</v>
      </c>
      <c r="H11" s="24"/>
      <c r="I11" s="24"/>
      <c r="J11" s="29"/>
      <c r="K11" s="24"/>
      <c r="L11" s="40">
        <f>+B13</f>
        <v>3500000</v>
      </c>
    </row>
    <row r="12" spans="1:12" x14ac:dyDescent="0.25">
      <c r="A12" s="4" t="s">
        <v>6</v>
      </c>
      <c r="B12" s="6">
        <v>0.25</v>
      </c>
      <c r="G12" s="8"/>
      <c r="H12" s="24" t="s">
        <v>26</v>
      </c>
      <c r="I12" s="24"/>
      <c r="J12" s="29"/>
      <c r="K12" s="24"/>
      <c r="L12" s="40">
        <f>-B16</f>
        <v>-800000</v>
      </c>
    </row>
    <row r="13" spans="1:12" x14ac:dyDescent="0.25">
      <c r="A13" s="4" t="s">
        <v>7</v>
      </c>
      <c r="B13" s="7">
        <f>+B11*B12</f>
        <v>3500000</v>
      </c>
      <c r="C13" s="11"/>
      <c r="G13" s="8"/>
      <c r="H13" s="24" t="s">
        <v>27</v>
      </c>
      <c r="I13" s="24"/>
      <c r="J13" s="29"/>
      <c r="K13" s="24"/>
      <c r="L13" s="40">
        <f>-B17</f>
        <v>-500000</v>
      </c>
    </row>
    <row r="14" spans="1:12" x14ac:dyDescent="0.25">
      <c r="A14" s="8"/>
      <c r="B14" s="9"/>
      <c r="G14" s="30"/>
      <c r="H14" s="24" t="s">
        <v>28</v>
      </c>
      <c r="I14" s="24"/>
      <c r="J14" s="29"/>
      <c r="K14" s="24"/>
      <c r="L14" s="40">
        <f>-B18</f>
        <v>-135000</v>
      </c>
    </row>
    <row r="15" spans="1:12" x14ac:dyDescent="0.25">
      <c r="A15" s="8" t="s">
        <v>33</v>
      </c>
      <c r="B15" s="10">
        <v>1000000</v>
      </c>
      <c r="C15" s="11"/>
      <c r="D15" s="11"/>
      <c r="E15" s="11"/>
      <c r="F15" s="11"/>
      <c r="G15" s="30"/>
      <c r="H15" s="24"/>
      <c r="I15" s="24"/>
      <c r="J15" s="29"/>
      <c r="K15" s="24" t="s">
        <v>29</v>
      </c>
      <c r="L15" s="40">
        <f>+L11+L14+L12+L13</f>
        <v>2065000</v>
      </c>
    </row>
    <row r="16" spans="1:12" x14ac:dyDescent="0.25">
      <c r="A16" s="8" t="s">
        <v>8</v>
      </c>
      <c r="B16" s="10">
        <v>800000</v>
      </c>
      <c r="C16" s="11"/>
      <c r="D16" s="11"/>
      <c r="E16" s="11"/>
      <c r="F16" s="11"/>
      <c r="G16" s="30" t="s">
        <v>34</v>
      </c>
      <c r="H16" s="24"/>
      <c r="I16" s="24"/>
      <c r="J16" s="24"/>
      <c r="K16" s="38"/>
      <c r="L16" s="40">
        <f>+L15/10</f>
        <v>206500</v>
      </c>
    </row>
    <row r="17" spans="1:17" x14ac:dyDescent="0.25">
      <c r="A17" s="8" t="s">
        <v>9</v>
      </c>
      <c r="B17" s="12">
        <f>+E18</f>
        <v>500000</v>
      </c>
      <c r="C17" s="11"/>
      <c r="D17" s="11" t="s">
        <v>21</v>
      </c>
      <c r="E17" s="11"/>
      <c r="F17" s="11"/>
      <c r="G17" s="8"/>
      <c r="H17" s="24"/>
      <c r="I17" s="24"/>
      <c r="J17" s="24"/>
      <c r="K17" s="38"/>
      <c r="L17" s="43"/>
    </row>
    <row r="18" spans="1:17" ht="15.75" thickBot="1" x14ac:dyDescent="0.3">
      <c r="A18" s="8" t="s">
        <v>10</v>
      </c>
      <c r="B18" s="13">
        <f>+E19*0.45</f>
        <v>135000</v>
      </c>
      <c r="C18" s="11"/>
      <c r="D18" s="11" t="s">
        <v>12</v>
      </c>
      <c r="E18" s="11">
        <v>500000</v>
      </c>
      <c r="F18" s="11"/>
      <c r="G18" s="31"/>
      <c r="H18" s="32"/>
      <c r="I18" s="32"/>
      <c r="J18" s="32"/>
      <c r="K18" s="32"/>
      <c r="L18" s="33"/>
    </row>
    <row r="19" spans="1:17" ht="15.75" thickTop="1" x14ac:dyDescent="0.25">
      <c r="A19" s="4" t="s">
        <v>19</v>
      </c>
      <c r="B19" s="14">
        <f>+B15+B16+B17+B18</f>
        <v>2435000</v>
      </c>
      <c r="C19" s="11"/>
      <c r="D19" s="11" t="s">
        <v>11</v>
      </c>
      <c r="E19" s="11">
        <v>300000</v>
      </c>
      <c r="F19" s="11"/>
      <c r="G19" s="11"/>
    </row>
    <row r="20" spans="1:17" ht="15.75" thickBot="1" x14ac:dyDescent="0.3">
      <c r="A20" s="15" t="s">
        <v>13</v>
      </c>
      <c r="B20" s="16">
        <f>+B13-B19</f>
        <v>1065000</v>
      </c>
      <c r="C20" s="11"/>
      <c r="F20" s="11"/>
      <c r="G20" s="11"/>
    </row>
    <row r="21" spans="1:17" ht="15.75" thickBot="1" x14ac:dyDescent="0.3">
      <c r="B21" s="11"/>
      <c r="C21" s="11"/>
      <c r="D21" s="11"/>
      <c r="E21" s="11"/>
      <c r="F21" s="11"/>
      <c r="G21" s="11"/>
    </row>
    <row r="22" spans="1:17" x14ac:dyDescent="0.25">
      <c r="A22" s="17"/>
      <c r="B22" s="47" t="s">
        <v>38</v>
      </c>
      <c r="C22" s="48" t="s">
        <v>39</v>
      </c>
      <c r="D22" s="47" t="s">
        <v>40</v>
      </c>
      <c r="E22" s="48" t="s">
        <v>41</v>
      </c>
      <c r="F22" s="47" t="s">
        <v>42</v>
      </c>
      <c r="G22" s="48" t="s">
        <v>43</v>
      </c>
      <c r="H22" s="47" t="s">
        <v>44</v>
      </c>
      <c r="I22" s="48" t="s">
        <v>45</v>
      </c>
      <c r="J22" s="47" t="s">
        <v>46</v>
      </c>
      <c r="K22" s="48" t="s">
        <v>47</v>
      </c>
      <c r="L22" s="47" t="s">
        <v>48</v>
      </c>
      <c r="M22" s="47" t="s">
        <v>49</v>
      </c>
    </row>
    <row r="23" spans="1:17" x14ac:dyDescent="0.25">
      <c r="A23" s="20" t="s">
        <v>14</v>
      </c>
      <c r="B23" s="21">
        <v>650000</v>
      </c>
      <c r="C23" s="22"/>
      <c r="D23" s="23"/>
      <c r="E23" s="23"/>
      <c r="F23" s="23"/>
      <c r="G23" s="23"/>
      <c r="H23" s="23"/>
      <c r="I23" s="23"/>
      <c r="J23" s="23"/>
      <c r="K23" s="23"/>
      <c r="L23" s="23"/>
      <c r="M23" s="23"/>
    </row>
    <row r="24" spans="1:17" x14ac:dyDescent="0.25">
      <c r="A24" s="24" t="s">
        <v>35</v>
      </c>
      <c r="B24" s="41">
        <f>+B20-B23</f>
        <v>415000</v>
      </c>
      <c r="C24" s="26"/>
      <c r="D24" s="27"/>
      <c r="E24" s="27"/>
      <c r="F24" s="27"/>
      <c r="G24" s="27"/>
      <c r="H24" s="27"/>
      <c r="I24" s="27"/>
      <c r="J24" s="27"/>
      <c r="K24" s="27"/>
      <c r="L24" s="27"/>
      <c r="Q24" s="42"/>
    </row>
    <row r="25" spans="1:17" x14ac:dyDescent="0.25">
      <c r="A25" s="28" t="s">
        <v>31</v>
      </c>
      <c r="B25" s="25"/>
      <c r="C25" s="46">
        <f>+$L$16</f>
        <v>206500</v>
      </c>
      <c r="D25" s="46">
        <f t="shared" ref="D25:L25" si="0">+$L$16</f>
        <v>206500</v>
      </c>
      <c r="E25" s="46">
        <f t="shared" si="0"/>
        <v>206500</v>
      </c>
      <c r="F25" s="46">
        <f t="shared" si="0"/>
        <v>206500</v>
      </c>
      <c r="G25" s="46">
        <f t="shared" si="0"/>
        <v>206500</v>
      </c>
      <c r="H25" s="46">
        <f t="shared" si="0"/>
        <v>206500</v>
      </c>
      <c r="I25" s="46">
        <f t="shared" si="0"/>
        <v>206500</v>
      </c>
      <c r="J25" s="46">
        <f t="shared" si="0"/>
        <v>206500</v>
      </c>
      <c r="K25" s="46">
        <f t="shared" si="0"/>
        <v>206500</v>
      </c>
      <c r="L25" s="46">
        <f t="shared" si="0"/>
        <v>206500</v>
      </c>
      <c r="M25" s="27"/>
      <c r="Q25" s="42"/>
    </row>
    <row r="26" spans="1:17" x14ac:dyDescent="0.25">
      <c r="C26" s="18"/>
      <c r="I26" s="19"/>
      <c r="J26" s="19"/>
      <c r="K26" s="19"/>
      <c r="L26" s="19"/>
      <c r="Q26" s="42"/>
    </row>
    <row r="27" spans="1:17" x14ac:dyDescent="0.25">
      <c r="C27" s="11"/>
    </row>
    <row r="29" spans="1:17" x14ac:dyDescent="0.25">
      <c r="A29" s="1" t="s">
        <v>15</v>
      </c>
    </row>
    <row r="30" spans="1:17" x14ac:dyDescent="0.25">
      <c r="A30" t="s">
        <v>16</v>
      </c>
    </row>
    <row r="31" spans="1:17" x14ac:dyDescent="0.25">
      <c r="A31" t="s">
        <v>17</v>
      </c>
    </row>
    <row r="32" spans="1:17" x14ac:dyDescent="0.25">
      <c r="A32" t="s">
        <v>18</v>
      </c>
    </row>
    <row r="33" spans="1:1" x14ac:dyDescent="0.25">
      <c r="A33" t="s">
        <v>30</v>
      </c>
    </row>
  </sheetData>
  <mergeCells count="2">
    <mergeCell ref="A1:B1"/>
    <mergeCell ref="A9:B9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90" orientation="landscape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1"/>
  <sheetViews>
    <sheetView tabSelected="1" zoomScale="85" zoomScaleNormal="85" workbookViewId="0">
      <selection activeCell="C25" sqref="C25"/>
    </sheetView>
  </sheetViews>
  <sheetFormatPr baseColWidth="10" defaultRowHeight="15" x14ac:dyDescent="0.25"/>
  <cols>
    <col min="1" max="1" width="52.85546875" customWidth="1"/>
    <col min="2" max="2" width="13" bestFit="1" customWidth="1"/>
    <col min="15" max="15" width="15.5703125" bestFit="1" customWidth="1"/>
  </cols>
  <sheetData>
    <row r="1" spans="1:15" x14ac:dyDescent="0.25">
      <c r="A1" s="51" t="s">
        <v>0</v>
      </c>
      <c r="B1" s="51"/>
    </row>
    <row r="3" spans="1:15" x14ac:dyDescent="0.25">
      <c r="A3" s="1" t="s">
        <v>1</v>
      </c>
      <c r="N3" t="s">
        <v>53</v>
      </c>
    </row>
    <row r="4" spans="1:15" x14ac:dyDescent="0.25">
      <c r="A4" t="s">
        <v>22</v>
      </c>
      <c r="O4" s="42"/>
    </row>
    <row r="5" spans="1:15" x14ac:dyDescent="0.25">
      <c r="A5" t="s">
        <v>36</v>
      </c>
      <c r="O5" s="42"/>
    </row>
    <row r="6" spans="1:15" x14ac:dyDescent="0.25">
      <c r="A6" t="s">
        <v>4</v>
      </c>
    </row>
    <row r="7" spans="1:15" x14ac:dyDescent="0.25">
      <c r="A7" t="s">
        <v>5</v>
      </c>
    </row>
    <row r="8" spans="1:15" ht="15.75" thickBot="1" x14ac:dyDescent="0.3"/>
    <row r="9" spans="1:15" ht="15.75" thickBot="1" x14ac:dyDescent="0.3">
      <c r="A9" s="52" t="s">
        <v>54</v>
      </c>
      <c r="B9" s="53"/>
      <c r="G9" s="35" t="s">
        <v>24</v>
      </c>
      <c r="H9" s="36"/>
      <c r="I9" s="36"/>
      <c r="J9" s="36"/>
      <c r="K9" s="36"/>
      <c r="L9" s="37"/>
    </row>
    <row r="10" spans="1:15" ht="13.9" customHeight="1" x14ac:dyDescent="0.25">
      <c r="A10" s="2"/>
      <c r="B10" s="3"/>
      <c r="G10" s="2"/>
      <c r="H10" s="34"/>
      <c r="I10" s="34"/>
      <c r="J10" s="34"/>
      <c r="K10" s="34"/>
      <c r="L10" s="3"/>
    </row>
    <row r="11" spans="1:15" x14ac:dyDescent="0.25">
      <c r="A11" s="4" t="s">
        <v>37</v>
      </c>
      <c r="B11" s="5">
        <v>140000000</v>
      </c>
      <c r="G11" s="8" t="s">
        <v>25</v>
      </c>
      <c r="H11" s="24"/>
      <c r="I11" s="24"/>
      <c r="J11" s="29"/>
      <c r="K11" s="24"/>
      <c r="L11" s="7"/>
    </row>
    <row r="12" spans="1:15" x14ac:dyDescent="0.25">
      <c r="A12" s="4" t="s">
        <v>6</v>
      </c>
      <c r="B12" s="6"/>
      <c r="G12" s="8"/>
      <c r="H12" s="24" t="s">
        <v>26</v>
      </c>
      <c r="I12" s="24"/>
      <c r="J12" s="29"/>
      <c r="K12" s="24"/>
      <c r="L12" s="7"/>
    </row>
    <row r="13" spans="1:15" x14ac:dyDescent="0.25">
      <c r="A13" s="4" t="s">
        <v>7</v>
      </c>
      <c r="B13" s="7"/>
      <c r="G13" s="8"/>
      <c r="H13" s="24" t="s">
        <v>27</v>
      </c>
      <c r="I13" s="24"/>
      <c r="J13" s="29"/>
      <c r="K13" s="24"/>
      <c r="L13" s="7"/>
    </row>
    <row r="14" spans="1:15" x14ac:dyDescent="0.25">
      <c r="A14" s="8"/>
      <c r="B14" s="9"/>
      <c r="G14" s="30"/>
      <c r="H14" s="24" t="s">
        <v>28</v>
      </c>
      <c r="I14" s="24"/>
      <c r="J14" s="29"/>
      <c r="K14" s="24"/>
      <c r="L14" s="7"/>
    </row>
    <row r="15" spans="1:15" x14ac:dyDescent="0.25">
      <c r="A15" s="8" t="s">
        <v>55</v>
      </c>
      <c r="B15" s="10">
        <v>12000000</v>
      </c>
      <c r="C15" s="11"/>
      <c r="D15" s="11"/>
      <c r="E15" s="11"/>
      <c r="F15" s="11"/>
      <c r="G15" s="30"/>
      <c r="H15" s="24"/>
      <c r="I15" s="24"/>
      <c r="J15" s="50" t="s">
        <v>50</v>
      </c>
      <c r="K15" s="24"/>
      <c r="L15" s="7"/>
    </row>
    <row r="16" spans="1:15" x14ac:dyDescent="0.25">
      <c r="A16" s="8" t="s">
        <v>8</v>
      </c>
      <c r="B16" s="10">
        <v>5000000</v>
      </c>
      <c r="C16" s="11"/>
      <c r="D16" s="11"/>
      <c r="E16" s="11"/>
      <c r="F16" s="11"/>
      <c r="G16" s="30" t="s">
        <v>34</v>
      </c>
      <c r="H16" s="24"/>
      <c r="I16" s="24"/>
      <c r="J16" s="24"/>
      <c r="K16" s="38"/>
      <c r="L16" s="39"/>
    </row>
    <row r="17" spans="1:13" x14ac:dyDescent="0.25">
      <c r="A17" s="8" t="s">
        <v>9</v>
      </c>
      <c r="B17" s="12"/>
      <c r="C17" s="11"/>
      <c r="D17" s="11" t="s">
        <v>21</v>
      </c>
      <c r="E17" s="11"/>
      <c r="F17" s="11"/>
      <c r="G17" s="8" t="s">
        <v>51</v>
      </c>
      <c r="H17" s="24"/>
      <c r="I17" s="24"/>
      <c r="J17" s="24"/>
      <c r="K17" s="38"/>
      <c r="L17" s="39"/>
    </row>
    <row r="18" spans="1:13" ht="15.75" thickBot="1" x14ac:dyDescent="0.3">
      <c r="A18" s="8" t="s">
        <v>10</v>
      </c>
      <c r="B18" s="13"/>
      <c r="C18" s="11"/>
      <c r="D18" s="11" t="s">
        <v>12</v>
      </c>
      <c r="E18" s="11">
        <v>10000000</v>
      </c>
      <c r="F18" s="11"/>
      <c r="G18" s="31"/>
      <c r="H18" s="32"/>
      <c r="I18" s="32"/>
      <c r="J18" s="32"/>
      <c r="K18" s="32"/>
      <c r="L18" s="33"/>
    </row>
    <row r="19" spans="1:13" ht="15.75" thickTop="1" x14ac:dyDescent="0.25">
      <c r="A19" s="4" t="s">
        <v>19</v>
      </c>
      <c r="B19" s="14"/>
      <c r="C19" s="11"/>
      <c r="D19" s="11" t="s">
        <v>11</v>
      </c>
      <c r="E19" s="11">
        <v>5000000</v>
      </c>
      <c r="F19" s="11"/>
      <c r="G19" s="11"/>
    </row>
    <row r="20" spans="1:13" ht="15.75" thickBot="1" x14ac:dyDescent="0.3">
      <c r="A20" s="15" t="s">
        <v>13</v>
      </c>
      <c r="B20" s="16"/>
      <c r="C20" s="11"/>
      <c r="F20" s="11"/>
      <c r="G20" s="11"/>
    </row>
    <row r="21" spans="1:13" ht="15.75" thickBot="1" x14ac:dyDescent="0.3">
      <c r="B21" s="11"/>
      <c r="C21" s="11"/>
      <c r="D21" s="11"/>
      <c r="E21" s="11"/>
      <c r="F21" s="11"/>
      <c r="G21" s="11"/>
    </row>
    <row r="22" spans="1:13" x14ac:dyDescent="0.25">
      <c r="A22" s="17" t="s">
        <v>23</v>
      </c>
      <c r="B22" s="47" t="s">
        <v>44</v>
      </c>
      <c r="C22" s="47" t="s">
        <v>45</v>
      </c>
      <c r="D22" s="47" t="s">
        <v>46</v>
      </c>
      <c r="E22" s="47" t="s">
        <v>47</v>
      </c>
      <c r="F22" s="47" t="s">
        <v>48</v>
      </c>
      <c r="G22" s="47" t="s">
        <v>49</v>
      </c>
      <c r="H22" s="47" t="s">
        <v>38</v>
      </c>
      <c r="I22" s="47" t="s">
        <v>39</v>
      </c>
      <c r="J22" s="47" t="s">
        <v>40</v>
      </c>
      <c r="K22" s="47" t="s">
        <v>41</v>
      </c>
      <c r="L22" s="47" t="s">
        <v>42</v>
      </c>
      <c r="M22" s="47" t="s">
        <v>43</v>
      </c>
    </row>
    <row r="23" spans="1:13" x14ac:dyDescent="0.25">
      <c r="A23" s="20" t="s">
        <v>14</v>
      </c>
      <c r="B23" s="21">
        <v>13000000</v>
      </c>
      <c r="C23" s="22"/>
      <c r="D23" s="23"/>
      <c r="E23" s="23"/>
      <c r="F23" s="23"/>
      <c r="G23" s="23"/>
      <c r="H23" s="23"/>
      <c r="I23" s="23"/>
      <c r="J23" s="23"/>
      <c r="K23" s="23"/>
      <c r="L23" s="44"/>
      <c r="M23" s="24"/>
    </row>
    <row r="24" spans="1:13" x14ac:dyDescent="0.25">
      <c r="A24" s="24" t="s">
        <v>52</v>
      </c>
      <c r="B24" s="41"/>
      <c r="C24" s="26"/>
      <c r="D24" s="27"/>
      <c r="E24" s="27"/>
      <c r="F24" s="27"/>
      <c r="G24" s="27"/>
      <c r="H24" s="27"/>
      <c r="I24" s="27"/>
      <c r="J24" s="27"/>
      <c r="K24" s="27"/>
      <c r="L24" s="45"/>
      <c r="M24" s="24"/>
    </row>
    <row r="25" spans="1:13" x14ac:dyDescent="0.25">
      <c r="A25" s="28" t="s">
        <v>20</v>
      </c>
      <c r="B25" s="25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24"/>
    </row>
    <row r="26" spans="1:13" x14ac:dyDescent="0.25">
      <c r="C26" s="18"/>
      <c r="I26" s="19"/>
      <c r="J26" s="19"/>
      <c r="K26" s="19"/>
      <c r="L26" s="19"/>
    </row>
    <row r="27" spans="1:13" x14ac:dyDescent="0.25">
      <c r="A27" s="1" t="s">
        <v>15</v>
      </c>
    </row>
    <row r="28" spans="1:13" x14ac:dyDescent="0.25">
      <c r="A28" t="s">
        <v>16</v>
      </c>
    </row>
    <row r="29" spans="1:13" x14ac:dyDescent="0.25">
      <c r="A29" t="s">
        <v>17</v>
      </c>
    </row>
    <row r="30" spans="1:13" x14ac:dyDescent="0.25">
      <c r="A30" t="s">
        <v>18</v>
      </c>
    </row>
    <row r="31" spans="1:13" x14ac:dyDescent="0.25">
      <c r="A31" t="s">
        <v>56</v>
      </c>
    </row>
  </sheetData>
  <mergeCells count="2">
    <mergeCell ref="A1:B1"/>
    <mergeCell ref="A9:B9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90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Ej.Práctico de I.G.3ºCat</vt:lpstr>
      <vt:lpstr>Ej.Práctico de I.G.3ºCat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Usuario</cp:lastModifiedBy>
  <dcterms:created xsi:type="dcterms:W3CDTF">2020-05-08T21:21:26Z</dcterms:created>
  <dcterms:modified xsi:type="dcterms:W3CDTF">2026-05-05T23:46:47Z</dcterms:modified>
</cp:coreProperties>
</file>