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020" windowHeight="5985" activeTab="0"/>
  </bookViews>
  <sheets>
    <sheet name="Punto de equilibrio" sheetId="1" r:id="rId1"/>
    <sheet name="TodoExcel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<sst xmlns="http://schemas.openxmlformats.org/spreadsheetml/2006/main" count="25" uniqueCount="22">
  <si>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Precio Venta</t>
  </si>
  <si>
    <t>Q Ventas</t>
  </si>
  <si>
    <t>Pto. Equilibrio</t>
  </si>
  <si>
    <t>$ Ventas</t>
  </si>
  <si>
    <t>Costo Variable</t>
  </si>
  <si>
    <t>Costo Fijo</t>
  </si>
  <si>
    <t>Costo Total</t>
  </si>
  <si>
    <t>Beneficio</t>
  </si>
  <si>
    <t>&lt; Completar</t>
  </si>
  <si>
    <t>Q de Equilibrio</t>
  </si>
  <si>
    <t>PUNTO DE EQUILIBRIO</t>
  </si>
  <si>
    <t>www.todoexcel.com</t>
  </si>
  <si>
    <t>Datos para el gráfico</t>
  </si>
  <si>
    <t>Datos iniciales</t>
  </si>
  <si>
    <t>Coste Unitario</t>
  </si>
  <si>
    <t>Gastos Fijos Mes</t>
  </si>
  <si>
    <t>El punto de equilibrio es aquel punto donde los Ingresos totales se igualan a los Costes totales.</t>
  </si>
  <si>
    <t>$ de Equilibrio</t>
  </si>
  <si>
    <t>$ Ventas Equilibrio</t>
  </si>
  <si>
    <t>Vendiendo por encima de dicho punto se obtienen beneficios y vendiendo por debajo se obtienen pérdidas.</t>
  </si>
  <si>
    <t>Visita nuestra web!</t>
  </si>
  <si>
    <t>Soluciones para hojas Excel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</si>
</sst>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0.0"/>
    <numFmt numFmtId="184" formatCode="#,##0;[Red]\(#,##0\)"/>
    <numFmt numFmtId="185" formatCode="#,##0.0"/>
    <numFmt numFmtId="186" formatCode="#,##0.0;[Red]\(#,##0.0\)"/>
    <numFmt numFmtId="187" formatCode="#,##0.0;[Red]#,##0.0"/>
  </numFmts>
  <fonts count="40">
    <font>
      <sz val="10"/>
      <name val="Courier New"/>
      <family val="0"/>
    </font>
    <font>
      <sz val="12"/>
      <name val="Arial"/>
      <family val="0"/>
    </font>
    <font>
      <u val="single"/>
      <sz val="10"/>
      <color indexed="12"/>
      <name val="Courier New"/>
      <family val="0"/>
    </font>
    <font>
      <sz val="8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Arial"/>
      <family val="2"/>
    </font>
    <font>
      <u val="single"/>
      <sz val="2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15" fillId="0" borderId="0">
      <alignment/>
      <protection/>
    </xf>
    <xf numFmtId="0" fontId="15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10" fillId="24" borderId="11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3" fontId="11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10" fillId="24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8" fillId="24" borderId="19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2" fillId="0" borderId="0" xfId="45" applyAlignment="1">
      <alignment/>
    </xf>
    <xf numFmtId="3" fontId="10" fillId="24" borderId="0" xfId="0" applyNumberFormat="1" applyFont="1" applyFill="1" applyBorder="1" applyAlignment="1">
      <alignment horizontal="center"/>
    </xf>
    <xf numFmtId="3" fontId="10" fillId="24" borderId="16" xfId="0" applyNumberFormat="1" applyFont="1" applyFill="1" applyBorder="1" applyAlignment="1">
      <alignment horizontal="center"/>
    </xf>
    <xf numFmtId="0" fontId="15" fillId="0" borderId="0" xfId="54">
      <alignment/>
      <protection/>
    </xf>
    <xf numFmtId="0" fontId="38" fillId="0" borderId="0" xfId="54" applyFont="1" applyAlignment="1">
      <alignment horizontal="left"/>
      <protection/>
    </xf>
    <xf numFmtId="0" fontId="13" fillId="0" borderId="0" xfId="45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8" fillId="0" borderId="0" xfId="54" applyFont="1" applyAlignment="1">
      <alignment horizontal="center"/>
      <protection/>
    </xf>
    <xf numFmtId="0" fontId="39" fillId="0" borderId="0" xfId="47" applyFont="1" applyAlignment="1" applyProtection="1">
      <alignment horizontal="center"/>
      <protection/>
    </xf>
    <xf numFmtId="0" fontId="28" fillId="0" borderId="0" xfId="45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FlujoDeCajaMensualExcel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lujoDeCajaMensualExce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'Punto de equilibrio'!$E$8</c:f>
              <c:strCache>
                <c:ptCount val="1"/>
                <c:pt idx="0">
                  <c:v>$ Ventas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equilibrio'!$F$8:$I$8</c:f>
              <c:numCache/>
            </c:numRef>
          </c:val>
          <c:smooth val="0"/>
        </c:ser>
        <c:ser>
          <c:idx val="1"/>
          <c:order val="1"/>
          <c:tx>
            <c:strRef>
              <c:f>'Punto de equilibrio'!$E$9</c:f>
              <c:strCache>
                <c:ptCount val="1"/>
                <c:pt idx="0">
                  <c:v>Costo Variable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equilibrio'!$F$9:$I$9</c:f>
              <c:numCache/>
            </c:numRef>
          </c:val>
          <c:smooth val="0"/>
        </c:ser>
        <c:ser>
          <c:idx val="2"/>
          <c:order val="2"/>
          <c:tx>
            <c:strRef>
              <c:f>'Punto de equilibrio'!$E$10</c:f>
              <c:strCache>
                <c:ptCount val="1"/>
                <c:pt idx="0">
                  <c:v>Costo Fijo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equilibrio'!$F$10:$I$10</c:f>
              <c:numCache/>
            </c:numRef>
          </c:val>
          <c:smooth val="0"/>
        </c:ser>
        <c:ser>
          <c:idx val="3"/>
          <c:order val="3"/>
          <c:tx>
            <c:strRef>
              <c:f>'Punto de equilibrio'!$E$11</c:f>
              <c:strCache>
                <c:ptCount val="1"/>
                <c:pt idx="0">
                  <c:v>Costo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equilibrio'!$F$11:$I$11</c:f>
              <c:numCache/>
            </c:numRef>
          </c:val>
          <c:smooth val="0"/>
        </c:ser>
        <c:ser>
          <c:idx val="4"/>
          <c:order val="4"/>
          <c:tx>
            <c:strRef>
              <c:f>'Punto de equilibrio'!$E$12</c:f>
              <c:strCache>
                <c:ptCount val="1"/>
                <c:pt idx="0">
                  <c:v>Beneficio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equilibrio'!$F$12:$I$12</c:f>
              <c:numCache/>
            </c:numRef>
          </c:val>
          <c:smooth val="1"/>
        </c:ser>
        <c:marker val="1"/>
        <c:axId val="59178611"/>
        <c:axId val="62845452"/>
      </c:lineChart>
      <c:catAx>
        <c:axId val="5917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Cantidad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2845452"/>
        <c:crosses val="autoZero"/>
        <c:auto val="1"/>
        <c:lblOffset val="100"/>
        <c:noMultiLvlLbl val="0"/>
      </c:catAx>
      <c:valAx>
        <c:axId val="62845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Ventas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9178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13</xdr:row>
      <xdr:rowOff>161925</xdr:rowOff>
    </xdr:from>
    <xdr:to>
      <xdr:col>8</xdr:col>
      <xdr:colOff>28575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914400" y="2733675"/>
        <a:ext cx="5305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771525</xdr:colOff>
      <xdr:row>3</xdr:row>
      <xdr:rowOff>123825</xdr:rowOff>
    </xdr:from>
    <xdr:to>
      <xdr:col>12</xdr:col>
      <xdr:colOff>542925</xdr:colOff>
      <xdr:row>26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7800975" y="790575"/>
          <a:ext cx="2286000" cy="4143375"/>
        </a:xfrm>
        <a:prstGeom prst="foldedCorner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/>
            <a:t>Derivación de la fórmula:</a:t>
          </a:r>
          <a:r>
            <a:rPr lang="en-US" cap="none" sz="900" b="0" i="0" u="none" baseline="0"/>
            <a:t>
Q = cantidad
Qe = cantidad de equilibrio
VT = ventas totales
VTe = ventas totales de equilibrio
CT = costes totales
Cu = coste unitario
Pu = precio unitario
Mu = margen unitario
CV = costes variables
CF = costes fijos
</a:t>
          </a:r>
          <a:r>
            <a:rPr lang="en-US" cap="none" sz="900" b="1" i="0" u="none" baseline="0"/>
            <a:t>VT - CT = 0</a:t>
          </a:r>
          <a:r>
            <a:rPr lang="en-US" cap="none" sz="900" b="0" i="0" u="none" baseline="0"/>
            <a:t>
VT - CV - CF = 0
Pu * Q - Cu * Q - CF = 0</a:t>
          </a:r>
          <a:r>
            <a:rPr lang="en-US" cap="none" sz="1000" b="0" i="0" u="none" baseline="0"/>
            <a:t>
CF = Pu * Q - Cu * Q
CF = Q * (Pu-Cu)
CF = Q * Mu
</a:t>
          </a:r>
          <a:r>
            <a:rPr lang="en-US" cap="none" sz="1000" b="1" i="0" u="none" baseline="0"/>
            <a:t>Qe = CF / Mu
VTe = Qe * Pu
ITe = Qe * (Pu</a:t>
          </a:r>
          <a:r>
            <a:rPr lang="en-US" cap="none" sz="1000" b="0" i="0" u="none" baseline="0">
              <a:latin typeface="Courier New"/>
              <a:ea typeface="Courier New"/>
              <a:cs typeface="Courier New"/>
            </a:rPr>
            <a:t>
</a:t>
          </a:r>
        </a:p>
      </xdr:txBody>
    </xdr:sp>
    <xdr:clientData/>
  </xdr:twoCellAnchor>
  <xdr:twoCellAnchor>
    <xdr:from>
      <xdr:col>4</xdr:col>
      <xdr:colOff>485775</xdr:colOff>
      <xdr:row>17</xdr:row>
      <xdr:rowOff>76200</xdr:rowOff>
    </xdr:from>
    <xdr:to>
      <xdr:col>4</xdr:col>
      <xdr:colOff>771525</xdr:colOff>
      <xdr:row>18</xdr:row>
      <xdr:rowOff>161925</xdr:rowOff>
    </xdr:to>
    <xdr:sp>
      <xdr:nvSpPr>
        <xdr:cNvPr id="3" name="Oval 5"/>
        <xdr:cNvSpPr>
          <a:spLocks/>
        </xdr:cNvSpPr>
      </xdr:nvSpPr>
      <xdr:spPr>
        <a:xfrm>
          <a:off x="3619500" y="3333750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495300</xdr:colOff>
      <xdr:row>21</xdr:row>
      <xdr:rowOff>152400</xdr:rowOff>
    </xdr:from>
    <xdr:to>
      <xdr:col>4</xdr:col>
      <xdr:colOff>781050</xdr:colOff>
      <xdr:row>23</xdr:row>
      <xdr:rowOff>66675</xdr:rowOff>
    </xdr:to>
    <xdr:sp>
      <xdr:nvSpPr>
        <xdr:cNvPr id="4" name="Oval 6"/>
        <xdr:cNvSpPr>
          <a:spLocks/>
        </xdr:cNvSpPr>
      </xdr:nvSpPr>
      <xdr:spPr>
        <a:xfrm>
          <a:off x="3629025" y="4095750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doexcel.com/" TargetMode="External" /><Relationship Id="rId2" Type="http://schemas.openxmlformats.org/officeDocument/2006/relationships/hyperlink" Target="http://www.todoexcel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29"/>
  <sheetViews>
    <sheetView showGridLines="0" tabSelected="1" workbookViewId="0" topLeftCell="A1">
      <selection activeCell="B9" sqref="B9"/>
    </sheetView>
  </sheetViews>
  <sheetFormatPr defaultColWidth="11.00390625" defaultRowHeight="13.5"/>
  <cols>
    <col min="1" max="1" width="16.00390625" style="0" bestFit="1" customWidth="1"/>
    <col min="2" max="2" width="9.00390625" style="0" customWidth="1"/>
    <col min="4" max="4" width="5.125" style="0" customWidth="1"/>
    <col min="5" max="5" width="12.75390625" style="0" customWidth="1"/>
    <col min="6" max="8" width="9.125" style="0" customWidth="1"/>
  </cols>
  <sheetData>
    <row r="1" spans="1:12" ht="24" customHeight="1">
      <c r="A1" s="1" t="s">
        <v>10</v>
      </c>
      <c r="B1" s="2"/>
      <c r="C1" s="2"/>
      <c r="D1" s="2"/>
      <c r="E1" s="2"/>
      <c r="F1" s="2"/>
      <c r="G1" s="2"/>
      <c r="H1" s="31"/>
      <c r="I1" s="31"/>
      <c r="K1" s="37" t="s">
        <v>11</v>
      </c>
      <c r="L1" s="37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16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19</v>
      </c>
      <c r="B4" s="3"/>
      <c r="C4" s="3"/>
      <c r="D4" s="3"/>
      <c r="E4" s="3"/>
      <c r="F4" s="3"/>
      <c r="G4" s="3"/>
      <c r="H4" s="3"/>
      <c r="I4" s="3"/>
    </row>
    <row r="5" spans="1:9" ht="15">
      <c r="A5" s="26"/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4" t="s">
        <v>12</v>
      </c>
      <c r="F6" s="3"/>
      <c r="G6" s="3"/>
      <c r="H6" s="3"/>
      <c r="I6" s="3"/>
    </row>
    <row r="7" spans="1:9" ht="15">
      <c r="A7" s="3"/>
      <c r="B7" s="3"/>
      <c r="C7" s="3"/>
      <c r="D7" s="3"/>
      <c r="E7" s="5" t="s">
        <v>1</v>
      </c>
      <c r="F7" s="6">
        <v>0</v>
      </c>
      <c r="G7" s="6">
        <f>+H7/2</f>
        <v>53.57142857142857</v>
      </c>
      <c r="H7" s="7">
        <f>+B12</f>
        <v>107.14285714285714</v>
      </c>
      <c r="I7" s="8">
        <f>+H7+H7-G7</f>
        <v>160.71428571428572</v>
      </c>
    </row>
    <row r="8" spans="1:9" ht="15">
      <c r="A8" s="4" t="s">
        <v>13</v>
      </c>
      <c r="B8" s="3"/>
      <c r="C8" s="3"/>
      <c r="D8" s="3"/>
      <c r="E8" s="9" t="s">
        <v>3</v>
      </c>
      <c r="F8" s="10">
        <f>+F7*$B$9</f>
        <v>0</v>
      </c>
      <c r="G8" s="10">
        <f>+G7*$B$9</f>
        <v>3107.142857142857</v>
      </c>
      <c r="H8" s="27">
        <f>+H7*$B$9</f>
        <v>6214.285714285714</v>
      </c>
      <c r="I8" s="11">
        <f>+I7*$B$9</f>
        <v>9321.428571428572</v>
      </c>
    </row>
    <row r="9" spans="1:9" ht="15">
      <c r="A9" s="23" t="s">
        <v>0</v>
      </c>
      <c r="B9" s="12">
        <v>58</v>
      </c>
      <c r="C9" s="13" t="s">
        <v>8</v>
      </c>
      <c r="D9" s="3"/>
      <c r="E9" s="9" t="s">
        <v>4</v>
      </c>
      <c r="F9" s="10">
        <f>+F7*$B$10</f>
        <v>0</v>
      </c>
      <c r="G9" s="10">
        <f>+G7*$B$10</f>
        <v>1607.142857142857</v>
      </c>
      <c r="H9" s="10">
        <f>+H7*$B$10</f>
        <v>3214.285714285714</v>
      </c>
      <c r="I9" s="11">
        <f>+I7*$B$10</f>
        <v>4821.428571428572</v>
      </c>
    </row>
    <row r="10" spans="1:9" ht="15">
      <c r="A10" s="24" t="s">
        <v>14</v>
      </c>
      <c r="B10" s="14">
        <v>30</v>
      </c>
      <c r="C10" s="13" t="s">
        <v>8</v>
      </c>
      <c r="D10" s="3"/>
      <c r="E10" s="9" t="s">
        <v>5</v>
      </c>
      <c r="F10" s="10">
        <f>+$B$11</f>
        <v>3000</v>
      </c>
      <c r="G10" s="10">
        <f>+$B$11</f>
        <v>3000</v>
      </c>
      <c r="H10" s="10">
        <f>+$B$11</f>
        <v>3000</v>
      </c>
      <c r="I10" s="11">
        <f>+$B$11</f>
        <v>3000</v>
      </c>
    </row>
    <row r="11" spans="1:9" ht="15">
      <c r="A11" s="24" t="s">
        <v>15</v>
      </c>
      <c r="B11" s="14">
        <v>3000</v>
      </c>
      <c r="C11" s="13" t="s">
        <v>8</v>
      </c>
      <c r="D11" s="3"/>
      <c r="E11" s="15" t="s">
        <v>6</v>
      </c>
      <c r="F11" s="16">
        <f>+F9+F10</f>
        <v>3000</v>
      </c>
      <c r="G11" s="16">
        <f>+G9+G10</f>
        <v>4607.142857142857</v>
      </c>
      <c r="H11" s="28">
        <f>+H9+H10</f>
        <v>6214.285714285714</v>
      </c>
      <c r="I11" s="17">
        <f>+I9+I10</f>
        <v>7821.428571428572</v>
      </c>
    </row>
    <row r="12" spans="1:9" ht="15">
      <c r="A12" s="25" t="s">
        <v>2</v>
      </c>
      <c r="B12" s="18">
        <f>+B11/(B9-B10)</f>
        <v>107.14285714285714</v>
      </c>
      <c r="C12" s="3" t="s">
        <v>9</v>
      </c>
      <c r="D12" s="3"/>
      <c r="E12" s="19" t="s">
        <v>7</v>
      </c>
      <c r="F12" s="20">
        <f>+F8-F11</f>
        <v>-3000</v>
      </c>
      <c r="G12" s="20">
        <f>+G8-G11</f>
        <v>-1500</v>
      </c>
      <c r="H12" s="21">
        <f>+H8-H11</f>
        <v>0</v>
      </c>
      <c r="I12" s="22">
        <f>+I8-I11</f>
        <v>1500.000000000001</v>
      </c>
    </row>
    <row r="13" spans="1:9" ht="15">
      <c r="A13" s="25" t="s">
        <v>18</v>
      </c>
      <c r="B13" s="18">
        <f>B12*B9</f>
        <v>6214.285714285714</v>
      </c>
      <c r="C13" s="3" t="s">
        <v>17</v>
      </c>
      <c r="D13" s="2"/>
      <c r="E13" s="32" t="str">
        <f>IF(B12&lt;0,"Nunca alcanzarás el punto de equilibrio con esos datos!","Para alcanzar el punto de equilibrio debes vender "&amp;TEXT(B12,"#.##0")&amp;" unidades mes")</f>
        <v>Para alcanzar el punto de equilibrio debes vender 107 unidades mes</v>
      </c>
      <c r="F13" s="33"/>
      <c r="G13" s="33"/>
      <c r="H13" s="33"/>
      <c r="I13" s="34"/>
    </row>
    <row r="14" spans="1:9" ht="13.5">
      <c r="A14" s="2"/>
      <c r="B14" s="2"/>
      <c r="C14" s="2"/>
      <c r="D14" s="2"/>
      <c r="E14" s="2"/>
      <c r="F14" s="2"/>
      <c r="G14" s="2"/>
      <c r="H14" s="2"/>
      <c r="I14" s="2"/>
    </row>
    <row r="15" spans="1:9" ht="13.5">
      <c r="A15" s="2"/>
      <c r="B15" s="2"/>
      <c r="C15" s="2"/>
      <c r="D15" s="2"/>
      <c r="E15" s="2"/>
      <c r="F15" s="2"/>
      <c r="G15" s="2"/>
      <c r="H15" s="2"/>
      <c r="I15" s="2"/>
    </row>
    <row r="16" spans="1:9" ht="13.5">
      <c r="A16" s="2"/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3.5">
      <c r="A18" s="2"/>
      <c r="B18" s="2"/>
      <c r="C18" s="2"/>
      <c r="D18" s="2"/>
      <c r="E18" s="2"/>
      <c r="F18" s="2"/>
      <c r="G18" s="2"/>
      <c r="H18" s="2"/>
      <c r="I18" s="2"/>
    </row>
    <row r="19" spans="1:9" ht="13.5">
      <c r="A19" s="2"/>
      <c r="B19" s="2"/>
      <c r="C19" s="2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</sheetData>
  <mergeCells count="3">
    <mergeCell ref="H1:I1"/>
    <mergeCell ref="E13:I13"/>
    <mergeCell ref="K1:L1"/>
  </mergeCells>
  <hyperlinks>
    <hyperlink ref="K1" r:id="rId1" display="www.todoexcel.com"/>
    <hyperlink ref="K1:L1" location="TodoExcel!A1" tooltip="Soluciones para hojas Excel" display="www.todoexcel.com"/>
  </hyperlinks>
  <printOptions/>
  <pageMargins left="0.75" right="0.75" top="1" bottom="1" header="0" footer="0"/>
  <pageSetup horizontalDpi="300" verticalDpi="300" orientation="portrait" paperSize="12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F6:J10"/>
  <sheetViews>
    <sheetView showGridLines="0" workbookViewId="0" topLeftCell="A1">
      <selection activeCell="A1" sqref="A1"/>
    </sheetView>
  </sheetViews>
  <sheetFormatPr defaultColWidth="11.00390625" defaultRowHeight="13.5"/>
  <cols>
    <col min="1" max="1" width="1.4921875" style="29" customWidth="1"/>
    <col min="2" max="16384" width="10.00390625" style="29" customWidth="1"/>
  </cols>
  <sheetData>
    <row r="6" spans="6:10" ht="27">
      <c r="F6" s="35" t="s">
        <v>20</v>
      </c>
      <c r="G6" s="35"/>
      <c r="H6" s="35"/>
      <c r="I6" s="35"/>
      <c r="J6" s="35"/>
    </row>
    <row r="7" spans="6:7" ht="27">
      <c r="F7" s="30"/>
      <c r="G7" s="30"/>
    </row>
    <row r="8" spans="6:10" ht="27">
      <c r="F8" s="36" t="s">
        <v>11</v>
      </c>
      <c r="G8" s="36"/>
      <c r="H8" s="36"/>
      <c r="I8" s="36"/>
      <c r="J8" s="36"/>
    </row>
    <row r="9" spans="6:7" ht="27">
      <c r="F9" s="30"/>
      <c r="G9" s="30"/>
    </row>
    <row r="10" spans="6:10" ht="27">
      <c r="F10" s="35" t="s">
        <v>21</v>
      </c>
      <c r="G10" s="35"/>
      <c r="H10" s="35"/>
      <c r="I10" s="35"/>
      <c r="J10" s="35"/>
    </row>
  </sheetData>
  <sheetProtection/>
  <mergeCells count="3">
    <mergeCell ref="F10:J10"/>
    <mergeCell ref="F8:J8"/>
    <mergeCell ref="F6:J6"/>
  </mergeCells>
  <hyperlinks>
    <hyperlink ref="F8" r:id="rId1" display="www.todoexcel.com"/>
    <hyperlink ref="F8:J8" r:id="rId2" tooltip="Soluciones para hojas Excel" display="www.todoexcel.com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www.todoexcel.com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Rolo</dc:creator>
  <cp:keywords/>
  <dc:description/>
  <cp:lastModifiedBy>rcl</cp:lastModifiedBy>
  <dcterms:created xsi:type="dcterms:W3CDTF">2004-12-02T19:47:08Z</dcterms:created>
  <dcterms:modified xsi:type="dcterms:W3CDTF">2009-12-08T12:47:16Z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