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360" windowHeight="8295" activeTab="0"/>
  </bookViews>
  <sheets>
    <sheet name="Evaluacion" sheetId="1" r:id="rId1"/>
    <sheet name="Grafico" sheetId="2" r:id="rId2"/>
    <sheet name="Preguntas Base" sheetId="3" state="hidden" r:id="rId3"/>
    <sheet name="Grafico2" sheetId="4" r:id="rId4"/>
    <sheet name="Grafico3" sheetId="5" r:id="rId5"/>
  </sheets>
  <definedNames/>
  <calcPr fullCalcOnLoad="1"/>
</workbook>
</file>

<file path=xl/sharedStrings.xml><?xml version="1.0" encoding="utf-8"?>
<sst xmlns="http://schemas.openxmlformats.org/spreadsheetml/2006/main" count="155" uniqueCount="112">
  <si>
    <t>Esquema de evaluación de proyectos</t>
  </si>
  <si>
    <t>Modelo de negocios innovador</t>
  </si>
  <si>
    <t>Proyecto no intensivo en capital</t>
  </si>
  <si>
    <t>Contamos con una ventaja competitiva natural para su desarrollo</t>
  </si>
  <si>
    <t>Oportunidad de negocio existe solo en una ventana de tiempo limitado</t>
  </si>
  <si>
    <t>Se puede implementar la fase inicial del proyecto (a nivel de marcha blanca) solo con activos existentes</t>
  </si>
  <si>
    <t>Negocio alcanza madurez necesaria para venta en __ años</t>
  </si>
  <si>
    <t>Proyecto cuenta con un significativo apoyo o beneficios estatales o privados para su desarrollo</t>
  </si>
  <si>
    <t>Existen importantes beneficios por entrar tempranamente al mercado</t>
  </si>
  <si>
    <t>Existe una estrategia de salida rentable o de bajo costo</t>
  </si>
  <si>
    <t>Los riesgos del negocio son previsible, controlables y aceptables</t>
  </si>
  <si>
    <t>No se requiere de la entrada de un socio con alta participación accionaria para generar el negocio</t>
  </si>
  <si>
    <t>Patentes online</t>
  </si>
  <si>
    <t>Lodge Ecoturistico</t>
  </si>
  <si>
    <t>Arriendo Casas rodantes</t>
  </si>
  <si>
    <t>No existe actualmente un actor en capacidad y potencial voluntad de brindar el mismo servicio con una estructura de costos inferior</t>
  </si>
  <si>
    <t>La magnitud de la rentabilidad es lo suficientemente alta</t>
  </si>
  <si>
    <t>El segundo mejor proyecto a realizar (costo de oportunidad) es claramente menos interesante</t>
  </si>
  <si>
    <t>El negocio genera valor superior para sus clientes (En costos y/o prestaciones)</t>
  </si>
  <si>
    <t>Existe una infraestructura de proveedores capaz de suplir nuestras necesidades</t>
  </si>
  <si>
    <t>Los clientes se encuentran en cantidad suficiente</t>
  </si>
  <si>
    <t>Es posible reclutar a un precio y plazo razonable al personal necesario</t>
  </si>
  <si>
    <t>Existe poca o nula competencia</t>
  </si>
  <si>
    <t>La competencia, de existir, ofrece servicios de buen nivel</t>
  </si>
  <si>
    <t>La competencia, de existir, no tiene capacidades similares a las nuestras</t>
  </si>
  <si>
    <t>Existen pocos o nulos productos o servicios sustitutos en el mercado</t>
  </si>
  <si>
    <t>La amenaza de nuevos entrantes es baja</t>
  </si>
  <si>
    <t>needish B2B</t>
  </si>
  <si>
    <t>Outsourcing Supervigilancia</t>
  </si>
  <si>
    <t xml:space="preserve">Web de planes de negocios, tesis, proyectos… </t>
  </si>
  <si>
    <t>Expendedora de bebidas a granel</t>
  </si>
  <si>
    <t>Sistema de publicidad on demand</t>
  </si>
  <si>
    <t>El negocio no tiene un impacto social negativo</t>
  </si>
  <si>
    <t>Tenemos o sabemos donde encontrar la información necesaria para realizar el proyecto</t>
  </si>
  <si>
    <t>Existe o es previsible una tendencia al alza por la demanda de este producto o servicio</t>
  </si>
  <si>
    <t>Pasado un tiempo, el negocio es capaz de funcionar en ausencia de sus fundadores</t>
  </si>
  <si>
    <t>Parece ser que actualmente es un buen momento para iniciar este proyecto</t>
  </si>
  <si>
    <t>El proyecto es capaz de generar valor en la cantidad y tiempo necesario para los accionistas e involucrados</t>
  </si>
  <si>
    <t>Tenemos clara la estrategia competitiva de este negocio</t>
  </si>
  <si>
    <t>Contamos o podemos construir una ventaja competitiva diferenciable, valorada, percibida y sustentable.</t>
  </si>
  <si>
    <t>Preguntas:</t>
  </si>
  <si>
    <t>Segmento al que apunta el negocio es accionable, identificable y discriminable</t>
  </si>
  <si>
    <t>Producto o tecnología de naturaleza innovadora</t>
  </si>
  <si>
    <t>Proyecto aprovecha activos ya existentes en socios estratégicos</t>
  </si>
  <si>
    <t>Negocio tiene una clara lógica de escalabilidad posible</t>
  </si>
  <si>
    <t>Es relativamente fácil generar barreras a la entrada</t>
  </si>
  <si>
    <t>Tenemos conocimientos técnicos específicos en el área del emprendimiento en cuestión.</t>
  </si>
  <si>
    <t>La estrategia, modelo, producto o servicio nuclear es difícil de imitar</t>
  </si>
  <si>
    <t>Se puede proteger el (los) elemento(s) críticos del negocio vía alguna forma de propiedad intelectual</t>
  </si>
  <si>
    <t>La rentabilidad esperada del negocio justifica la inversión inicial y el nivel de riesgo asumido</t>
  </si>
  <si>
    <t>La complejidad técnica del proyecto se entiende y la solución es conocida</t>
  </si>
  <si>
    <t>El poder de negociación de los proveedores es bajo</t>
  </si>
  <si>
    <t>Los clientes son fácilmente alcanzables</t>
  </si>
  <si>
    <t>El poder de negociación de los clientes es bajo</t>
  </si>
  <si>
    <t>El poder de negociación de los empleados es bajo</t>
  </si>
  <si>
    <t>La amenaza de una guerra de precios es poco creíble</t>
  </si>
  <si>
    <t>Existe la posibilidad de concretar solidas y mutuamente convenientes alianzas con potenciales socios estratégicos</t>
  </si>
  <si>
    <t>El negocio produce externalidades positivas potencialmente capitalizables</t>
  </si>
  <si>
    <t>El negocio no implica cuestionamientos morales o éticos a nivel de sociedad o a nivel personal</t>
  </si>
  <si>
    <t>No esperamos que la demanda por el producto o servicio decaiga abruptamente</t>
  </si>
  <si>
    <t>El proyecto en cuestión no impide la realización de otros negocios paralelos (dado el nivel de dedicación que supone)</t>
  </si>
  <si>
    <t>El proyecto no depende en forma significativa de variables externas muy difíciles de controlar.</t>
  </si>
  <si>
    <t>Tenemos controladas las amenazas a la sustentación (Imitación, sustitución, ineficiencias y expropiación de la renta)</t>
  </si>
  <si>
    <t>Advanta</t>
  </si>
  <si>
    <t>Carfax</t>
  </si>
  <si>
    <t>Alquimia</t>
  </si>
  <si>
    <t>Free markets</t>
  </si>
  <si>
    <t>Tenis prof</t>
  </si>
  <si>
    <t>Trademarks online</t>
  </si>
  <si>
    <t>Analisis</t>
  </si>
  <si>
    <t>Competencia</t>
  </si>
  <si>
    <t>Clientes</t>
  </si>
  <si>
    <t>Proveedores</t>
  </si>
  <si>
    <t>Sustitutos</t>
  </si>
  <si>
    <t>Column1</t>
  </si>
  <si>
    <t>Recursos</t>
  </si>
  <si>
    <t>Humanos</t>
  </si>
  <si>
    <t>Tecnologicos</t>
  </si>
  <si>
    <t>Socios Estrategicos</t>
  </si>
  <si>
    <t>Comunidad/Gobierno</t>
  </si>
  <si>
    <t>Riesgo</t>
  </si>
  <si>
    <t>Otros</t>
  </si>
  <si>
    <t>Proyecto cuenta con un significativo apoyo, beneficios estatales o privados para su desarrollo</t>
  </si>
  <si>
    <t>Negocio alcanza madurez necesaria para su venta en un tiempo razonable</t>
  </si>
  <si>
    <t>Externo (Oportunidades &amp; Amenazas)</t>
  </si>
  <si>
    <t>Interno (Fortalezas &amp; Debilidades)</t>
  </si>
  <si>
    <t>Actual</t>
  </si>
  <si>
    <t>Potencial</t>
  </si>
  <si>
    <t>Modelo de negocio</t>
  </si>
  <si>
    <t>Monetarios / Costo de oportunidad /Tiempo</t>
  </si>
  <si>
    <t>Promedio seccion</t>
  </si>
  <si>
    <t>Puntaje (entre 0 y 10)</t>
  </si>
  <si>
    <t>Recursos Humanos</t>
  </si>
  <si>
    <t>Recursos Tecnologicos</t>
  </si>
  <si>
    <t>Recursos Monetarios</t>
  </si>
  <si>
    <t>Minimo</t>
  </si>
  <si>
    <t>Obtenido</t>
  </si>
  <si>
    <t>No existe actualmente un actor, en capacidad y potencial voluntad, de brindar el mismo servicio con una estructura de costos inferior</t>
  </si>
  <si>
    <t>La competencia, de existir, no ofrece servicios de buen nivel</t>
  </si>
  <si>
    <t>Maximo</t>
  </si>
  <si>
    <t>Categorias</t>
  </si>
  <si>
    <t>Afirmaciones a evaluar (del 1 al 10 según el grado de acuerdo con ellas)</t>
  </si>
  <si>
    <t>Tabla Resumen:</t>
  </si>
  <si>
    <t>TOTAL</t>
  </si>
  <si>
    <t>Minimo Sección</t>
  </si>
  <si>
    <t>Minimo Pregunta</t>
  </si>
  <si>
    <t>Alerta Pregunta</t>
  </si>
  <si>
    <t>Alerta Sección</t>
  </si>
  <si>
    <t>El negocio tiene un impacto social positivo</t>
  </si>
  <si>
    <t>Evaluación Proyecto:  ACME</t>
  </si>
  <si>
    <t>Por:  El Coyote</t>
  </si>
  <si>
    <t>Fecha:  03/03/2009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</si>
</sst>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"/>
  </numFmts>
  <fonts count="23">
    <font>
      <sz val="11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0" borderId="12" xfId="0" applyFill="1" applyBorder="1" applyAlignment="1">
      <alignment horizontal="center" vertical="center"/>
    </xf>
    <xf numFmtId="172" fontId="0" fillId="0" borderId="0" xfId="0" applyNumberFormat="1" applyFill="1" applyAlignment="1">
      <alignment/>
    </xf>
    <xf numFmtId="172" fontId="0" fillId="0" borderId="12" xfId="0" applyNumberForma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20" fillId="25" borderId="12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172" fontId="0" fillId="0" borderId="12" xfId="0" applyNumberFormat="1" applyFill="1" applyBorder="1" applyAlignment="1">
      <alignment/>
    </xf>
    <xf numFmtId="172" fontId="0" fillId="20" borderId="12" xfId="0" applyNumberFormat="1" applyFill="1" applyBorder="1" applyAlignment="1">
      <alignment horizontal="center" vertical="center"/>
    </xf>
    <xf numFmtId="172" fontId="0" fillId="20" borderId="12" xfId="0" applyNumberFormat="1" applyFont="1" applyFill="1" applyBorder="1" applyAlignment="1">
      <alignment horizontal="center" vertical="center"/>
    </xf>
    <xf numFmtId="0" fontId="0" fillId="21" borderId="12" xfId="0" applyFill="1" applyBorder="1" applyAlignment="1">
      <alignment/>
    </xf>
    <xf numFmtId="172" fontId="0" fillId="20" borderId="12" xfId="0" applyNumberFormat="1" applyFill="1" applyBorder="1" applyAlignment="1" applyProtection="1">
      <alignment horizontal="center" vertical="center"/>
      <protection/>
    </xf>
    <xf numFmtId="0" fontId="0" fillId="20" borderId="12" xfId="0" applyFont="1" applyFill="1" applyBorder="1" applyAlignment="1" applyProtection="1">
      <alignment horizontal="center" vertical="center"/>
      <protection/>
    </xf>
    <xf numFmtId="0" fontId="0" fillId="20" borderId="12" xfId="0" applyFill="1" applyBorder="1" applyAlignment="1" applyProtection="1">
      <alignment horizontal="center" vertical="center"/>
      <protection/>
    </xf>
    <xf numFmtId="172" fontId="0" fillId="20" borderId="12" xfId="0" applyNumberFormat="1" applyFont="1" applyFill="1" applyBorder="1" applyAlignment="1" applyProtection="1">
      <alignment horizontal="center" vertical="center"/>
      <protection/>
    </xf>
    <xf numFmtId="172" fontId="0" fillId="20" borderId="13" xfId="0" applyNumberFormat="1" applyFill="1" applyBorder="1" applyAlignment="1" applyProtection="1">
      <alignment horizontal="center" vertical="center"/>
      <protection/>
    </xf>
    <xf numFmtId="172" fontId="0" fillId="20" borderId="13" xfId="0" applyNumberFormat="1" applyFont="1" applyFill="1" applyBorder="1" applyAlignment="1" applyProtection="1">
      <alignment horizontal="center" vertical="center"/>
      <protection/>
    </xf>
    <xf numFmtId="2" fontId="17" fillId="2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17" fillId="20" borderId="14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20" borderId="12" xfId="0" applyFill="1" applyBorder="1" applyAlignment="1" applyProtection="1">
      <alignment horizontal="center" vertical="center" wrapText="1"/>
      <protection locked="0"/>
    </xf>
    <xf numFmtId="0" fontId="0" fillId="20" borderId="12" xfId="0" applyFont="1" applyFill="1" applyBorder="1" applyAlignment="1" applyProtection="1">
      <alignment horizontal="center" vertical="center" wrapText="1"/>
      <protection locked="0"/>
    </xf>
    <xf numFmtId="0" fontId="21" fillId="25" borderId="12" xfId="0" applyFont="1" applyFill="1" applyBorder="1" applyAlignment="1" applyProtection="1">
      <alignment horizontal="center" vertical="center" wrapText="1"/>
      <protection/>
    </xf>
    <xf numFmtId="0" fontId="20" fillId="25" borderId="12" xfId="0" applyFont="1" applyFill="1" applyBorder="1" applyAlignment="1" applyProtection="1">
      <alignment horizontal="center" vertical="center" wrapText="1"/>
      <protection/>
    </xf>
    <xf numFmtId="0" fontId="0" fillId="21" borderId="15" xfId="0" applyFill="1" applyBorder="1" applyAlignment="1" applyProtection="1">
      <alignment horizontal="center" vertical="center" wrapText="1"/>
      <protection/>
    </xf>
    <xf numFmtId="0" fontId="0" fillId="21" borderId="12" xfId="0" applyFill="1" applyBorder="1" applyAlignment="1" applyProtection="1">
      <alignment horizontal="center" vertical="center" wrapText="1"/>
      <protection/>
    </xf>
    <xf numFmtId="0" fontId="0" fillId="20" borderId="13" xfId="0" applyFill="1" applyBorder="1" applyAlignment="1" applyProtection="1">
      <alignment horizontal="center" vertical="center"/>
      <protection/>
    </xf>
    <xf numFmtId="0" fontId="0" fillId="21" borderId="13" xfId="0" applyFill="1" applyBorder="1" applyAlignment="1" applyProtection="1">
      <alignment horizontal="center" vertical="center" wrapText="1"/>
      <protection/>
    </xf>
    <xf numFmtId="0" fontId="0" fillId="21" borderId="14" xfId="0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/>
      <protection locked="0"/>
    </xf>
    <xf numFmtId="0" fontId="0" fillId="20" borderId="13" xfId="0" applyFill="1" applyBorder="1" applyAlignment="1" applyProtection="1">
      <alignment horizontal="center" vertical="center"/>
      <protection/>
    </xf>
    <xf numFmtId="0" fontId="0" fillId="20" borderId="15" xfId="0" applyFill="1" applyBorder="1" applyAlignment="1" applyProtection="1">
      <alignment horizontal="center" vertical="center"/>
      <protection/>
    </xf>
    <xf numFmtId="0" fontId="0" fillId="20" borderId="14" xfId="0" applyFill="1" applyBorder="1" applyAlignment="1" applyProtection="1">
      <alignment horizontal="center" vertical="center"/>
      <protection/>
    </xf>
    <xf numFmtId="0" fontId="20" fillId="25" borderId="12" xfId="0" applyFont="1" applyFill="1" applyBorder="1" applyAlignment="1" applyProtection="1">
      <alignment horizontal="center" vertical="center" wrapText="1"/>
      <protection/>
    </xf>
    <xf numFmtId="172" fontId="0" fillId="0" borderId="12" xfId="0" applyNumberFormat="1" applyFill="1" applyBorder="1" applyAlignment="1">
      <alignment horizontal="center" vertical="center"/>
    </xf>
    <xf numFmtId="172" fontId="0" fillId="20" borderId="13" xfId="0" applyNumberFormat="1" applyFont="1" applyFill="1" applyBorder="1" applyAlignment="1" applyProtection="1">
      <alignment horizontal="center" vertical="center"/>
      <protection/>
    </xf>
    <xf numFmtId="172" fontId="0" fillId="20" borderId="15" xfId="0" applyNumberFormat="1" applyFont="1" applyFill="1" applyBorder="1" applyAlignment="1" applyProtection="1">
      <alignment horizontal="center" vertical="center"/>
      <protection/>
    </xf>
    <xf numFmtId="172" fontId="0" fillId="20" borderId="14" xfId="0" applyNumberFormat="1" applyFont="1" applyFill="1" applyBorder="1" applyAlignment="1" applyProtection="1">
      <alignment horizontal="center" vertical="center"/>
      <protection/>
    </xf>
    <xf numFmtId="0" fontId="0" fillId="20" borderId="15" xfId="0" applyFill="1" applyBorder="1" applyAlignment="1" applyProtection="1">
      <alignment horizontal="center" vertical="center" wrapText="1"/>
      <protection/>
    </xf>
    <xf numFmtId="0" fontId="0" fillId="20" borderId="14" xfId="0" applyFill="1" applyBorder="1" applyAlignment="1" applyProtection="1">
      <alignment horizontal="center" vertical="center" wrapText="1"/>
      <protection/>
    </xf>
    <xf numFmtId="172" fontId="0" fillId="20" borderId="13" xfId="0" applyNumberFormat="1" applyFill="1" applyBorder="1" applyAlignment="1" applyProtection="1">
      <alignment horizontal="center" vertical="center"/>
      <protection/>
    </xf>
    <xf numFmtId="172" fontId="0" fillId="20" borderId="15" xfId="0" applyNumberFormat="1" applyFill="1" applyBorder="1" applyAlignment="1" applyProtection="1">
      <alignment horizontal="center" vertical="center"/>
      <protection/>
    </xf>
    <xf numFmtId="172" fontId="0" fillId="20" borderId="14" xfId="0" applyNumberFormat="1" applyFill="1" applyBorder="1" applyAlignment="1" applyProtection="1">
      <alignment horizontal="center" vertical="center"/>
      <protection/>
    </xf>
    <xf numFmtId="0" fontId="20" fillId="25" borderId="12" xfId="0" applyFont="1" applyFill="1" applyBorder="1" applyAlignment="1" applyProtection="1">
      <alignment horizontal="center" vertical="center"/>
      <protection locked="0"/>
    </xf>
    <xf numFmtId="0" fontId="0" fillId="21" borderId="13" xfId="0" applyFill="1" applyBorder="1" applyAlignment="1" applyProtection="1">
      <alignment horizontal="center" vertical="center" wrapText="1"/>
      <protection/>
    </xf>
    <xf numFmtId="0" fontId="0" fillId="21" borderId="15" xfId="0" applyFill="1" applyBorder="1" applyAlignment="1" applyProtection="1">
      <alignment horizontal="center" vertical="center" wrapText="1"/>
      <protection/>
    </xf>
    <xf numFmtId="0" fontId="0" fillId="21" borderId="14" xfId="0" applyFill="1" applyBorder="1" applyAlignment="1" applyProtection="1">
      <alignment horizontal="center" vertical="center" wrapText="1"/>
      <protection/>
    </xf>
    <xf numFmtId="0" fontId="0" fillId="21" borderId="13" xfId="0" applyFill="1" applyBorder="1" applyAlignment="1" applyProtection="1">
      <alignment horizontal="center" vertical="center" textRotation="255" wrapText="1"/>
      <protection/>
    </xf>
    <xf numFmtId="0" fontId="0" fillId="21" borderId="15" xfId="0" applyFill="1" applyBorder="1" applyAlignment="1" applyProtection="1">
      <alignment horizontal="center" vertical="center" textRotation="255" wrapText="1"/>
      <protection/>
    </xf>
    <xf numFmtId="0" fontId="0" fillId="21" borderId="14" xfId="0" applyFill="1" applyBorder="1" applyAlignment="1" applyProtection="1">
      <alignment horizontal="center" vertical="center" textRotation="255" wrapText="1"/>
      <protection/>
    </xf>
    <xf numFmtId="172" fontId="0" fillId="20" borderId="12" xfId="0" applyNumberFormat="1" applyFill="1" applyBorder="1" applyAlignment="1" applyProtection="1">
      <alignment horizontal="center" vertical="center"/>
      <protection/>
    </xf>
    <xf numFmtId="172" fontId="0" fillId="20" borderId="12" xfId="0" applyNumberFormat="1" applyFont="1" applyFill="1" applyBorder="1" applyAlignment="1" applyProtection="1">
      <alignment horizontal="center" vertical="center"/>
      <protection/>
    </xf>
    <xf numFmtId="0" fontId="0" fillId="20" borderId="12" xfId="0" applyFont="1" applyFill="1" applyBorder="1" applyAlignment="1" applyProtection="1">
      <alignment horizontal="center" vertical="center"/>
      <protection/>
    </xf>
    <xf numFmtId="0" fontId="0" fillId="20" borderId="12" xfId="0" applyFill="1" applyBorder="1" applyAlignment="1" applyProtection="1">
      <alignment horizontal="center" vertical="center"/>
      <protection/>
    </xf>
    <xf numFmtId="0" fontId="6" fillId="25" borderId="16" xfId="0" applyFont="1" applyFill="1" applyBorder="1" applyAlignment="1" applyProtection="1">
      <alignment horizontal="center" vertical="center"/>
      <protection locked="0"/>
    </xf>
    <xf numFmtId="0" fontId="6" fillId="25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1925"/>
          <c:w val="0.8657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Evaluacion!$N$4</c:f>
              <c:strCache>
                <c:ptCount val="1"/>
                <c:pt idx="0">
                  <c:v>Obtenido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Evaluacion!$L$5:$M$15</c:f>
              <c:multiLvlStrCache>
                <c:ptCount val="11"/>
                <c:lvl>
                  <c:pt idx="0">
                    <c:v>Competencia</c:v>
                  </c:pt>
                  <c:pt idx="1">
                    <c:v>Clientes</c:v>
                  </c:pt>
                  <c:pt idx="2">
                    <c:v>Proveedores</c:v>
                  </c:pt>
                  <c:pt idx="3">
                    <c:v>Comunidad/Gobierno</c:v>
                  </c:pt>
                  <c:pt idx="4">
                    <c:v>Otros</c:v>
                  </c:pt>
                  <c:pt idx="5">
                    <c:v>Modelo de negocio</c:v>
                  </c:pt>
                  <c:pt idx="6">
                    <c:v>Socios Estrategicos</c:v>
                  </c:pt>
                  <c:pt idx="7">
                    <c:v>Recursos Humanos</c:v>
                  </c:pt>
                  <c:pt idx="8">
                    <c:v>Recursos Tecnologicos</c:v>
                  </c:pt>
                  <c:pt idx="9">
                    <c:v>Recursos Monetarios</c:v>
                  </c:pt>
                  <c:pt idx="10">
                    <c:v>Riesgo</c:v>
                  </c:pt>
                </c:lvl>
                <c:lvl>
                  <c:pt idx="0">
                    <c:v>Externo (Oportunidades &amp; Amenazas)</c:v>
                  </c:pt>
                  <c:pt idx="5">
                    <c:v>Interno (Fortalezas &amp; Debilidades)</c:v>
                  </c:pt>
                </c:lvl>
              </c:multiLvlStrCache>
            </c:multiLvlStrRef>
          </c:cat>
          <c:val>
            <c:numRef>
              <c:f>Evaluacion!$N$5:$N$15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8</c:v>
                </c:pt>
                <c:pt idx="4">
                  <c:v>8.5</c:v>
                </c:pt>
                <c:pt idx="5">
                  <c:v>7.4</c:v>
                </c:pt>
                <c:pt idx="6">
                  <c:v>8</c:v>
                </c:pt>
                <c:pt idx="7">
                  <c:v>7.666666666666667</c:v>
                </c:pt>
                <c:pt idx="8">
                  <c:v>6.4</c:v>
                </c:pt>
                <c:pt idx="9">
                  <c:v>5.666666666666667</c:v>
                </c:pt>
                <c:pt idx="10">
                  <c:v>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Evaluacion!$O$4</c:f>
              <c:strCache>
                <c:ptCount val="1"/>
                <c:pt idx="0">
                  <c:v>Minimo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Evaluacion!$L$5:$M$15</c:f>
              <c:multiLvlStrCache>
                <c:ptCount val="11"/>
                <c:lvl>
                  <c:pt idx="0">
                    <c:v>Competencia</c:v>
                  </c:pt>
                  <c:pt idx="1">
                    <c:v>Clientes</c:v>
                  </c:pt>
                  <c:pt idx="2">
                    <c:v>Proveedores</c:v>
                  </c:pt>
                  <c:pt idx="3">
                    <c:v>Comunidad/Gobierno</c:v>
                  </c:pt>
                  <c:pt idx="4">
                    <c:v>Otros</c:v>
                  </c:pt>
                  <c:pt idx="5">
                    <c:v>Modelo de negocio</c:v>
                  </c:pt>
                  <c:pt idx="6">
                    <c:v>Socios Estrategicos</c:v>
                  </c:pt>
                  <c:pt idx="7">
                    <c:v>Recursos Humanos</c:v>
                  </c:pt>
                  <c:pt idx="8">
                    <c:v>Recursos Tecnologicos</c:v>
                  </c:pt>
                  <c:pt idx="9">
                    <c:v>Recursos Monetarios</c:v>
                  </c:pt>
                  <c:pt idx="10">
                    <c:v>Riesgo</c:v>
                  </c:pt>
                </c:lvl>
                <c:lvl>
                  <c:pt idx="0">
                    <c:v>Externo (Oportunidades &amp; Amenazas)</c:v>
                  </c:pt>
                  <c:pt idx="5">
                    <c:v>Interno (Fortalezas &amp; Debilidades)</c:v>
                  </c:pt>
                </c:lvl>
              </c:multiLvlStrCache>
            </c:multiLvlStrRef>
          </c:cat>
          <c:val>
            <c:numRef>
              <c:f>Evaluacion!$O$5:$O$15</c:f>
              <c:numCache>
                <c:ptCount val="11"/>
                <c:pt idx="0">
                  <c:v>2</c:v>
                </c:pt>
                <c:pt idx="1">
                  <c:v>4.142857142857143</c:v>
                </c:pt>
                <c:pt idx="2">
                  <c:v>2</c:v>
                </c:pt>
                <c:pt idx="3">
                  <c:v>2.5</c:v>
                </c:pt>
                <c:pt idx="4">
                  <c:v>3.5</c:v>
                </c:pt>
                <c:pt idx="5">
                  <c:v>3.9</c:v>
                </c:pt>
                <c:pt idx="6">
                  <c:v>1</c:v>
                </c:pt>
                <c:pt idx="7">
                  <c:v>5.333333333333333</c:v>
                </c:pt>
                <c:pt idx="8">
                  <c:v>2.6</c:v>
                </c:pt>
                <c:pt idx="9">
                  <c:v>3</c:v>
                </c:pt>
                <c:pt idx="10">
                  <c:v>4.8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Evaluacion!$P$4</c:f>
              <c:strCache>
                <c:ptCount val="1"/>
                <c:pt idx="0">
                  <c:v>Maximo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Evaluacion!$L$5:$M$15</c:f>
              <c:multiLvlStrCache>
                <c:ptCount val="11"/>
                <c:lvl>
                  <c:pt idx="0">
                    <c:v>Competencia</c:v>
                  </c:pt>
                  <c:pt idx="1">
                    <c:v>Clientes</c:v>
                  </c:pt>
                  <c:pt idx="2">
                    <c:v>Proveedores</c:v>
                  </c:pt>
                  <c:pt idx="3">
                    <c:v>Comunidad/Gobierno</c:v>
                  </c:pt>
                  <c:pt idx="4">
                    <c:v>Otros</c:v>
                  </c:pt>
                  <c:pt idx="5">
                    <c:v>Modelo de negocio</c:v>
                  </c:pt>
                  <c:pt idx="6">
                    <c:v>Socios Estrategicos</c:v>
                  </c:pt>
                  <c:pt idx="7">
                    <c:v>Recursos Humanos</c:v>
                  </c:pt>
                  <c:pt idx="8">
                    <c:v>Recursos Tecnologicos</c:v>
                  </c:pt>
                  <c:pt idx="9">
                    <c:v>Recursos Monetarios</c:v>
                  </c:pt>
                  <c:pt idx="10">
                    <c:v>Riesgo</c:v>
                  </c:pt>
                </c:lvl>
                <c:lvl>
                  <c:pt idx="0">
                    <c:v>Externo (Oportunidades &amp; Amenazas)</c:v>
                  </c:pt>
                  <c:pt idx="5">
                    <c:v>Interno (Fortalezas &amp; Debilidades)</c:v>
                  </c:pt>
                </c:lvl>
              </c:multiLvlStrCache>
            </c:multiLvlStrRef>
          </c:cat>
          <c:val>
            <c:numRef>
              <c:f>Evaluacion!$P$5:$P$15</c:f>
              <c:numCache>
                <c:ptCount val="1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28378908"/>
        <c:axId val="54083581"/>
      </c:lineChart>
      <c:catAx>
        <c:axId val="28378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Variables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083581"/>
        <c:crosses val="autoZero"/>
        <c:auto val="1"/>
        <c:lblOffset val="100"/>
        <c:tickLblSkip val="1"/>
        <c:noMultiLvlLbl val="0"/>
      </c:catAx>
      <c:valAx>
        <c:axId val="54083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Puntaje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789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025"/>
          <c:y val="0.476"/>
          <c:w val="0.0847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925"/>
          <c:y val="0.12075"/>
          <c:w val="0.38725"/>
          <c:h val="0.75625"/>
        </c:manualLayout>
      </c:layout>
      <c:radarChart>
        <c:radarStyle val="marker"/>
        <c:varyColors val="0"/>
        <c:ser>
          <c:idx val="0"/>
          <c:order val="0"/>
          <c:tx>
            <c:strRef>
              <c:f>Evaluacion!$N$4</c:f>
              <c:strCache>
                <c:ptCount val="1"/>
                <c:pt idx="0">
                  <c:v>Obtenido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Evaluacion!$L$5:$M$15</c:f>
              <c:multiLvlStrCache>
                <c:ptCount val="11"/>
                <c:lvl>
                  <c:pt idx="0">
                    <c:v>Competencia</c:v>
                  </c:pt>
                  <c:pt idx="1">
                    <c:v>Clientes</c:v>
                  </c:pt>
                  <c:pt idx="2">
                    <c:v>Proveedores</c:v>
                  </c:pt>
                  <c:pt idx="3">
                    <c:v>Comunidad/Gobierno</c:v>
                  </c:pt>
                  <c:pt idx="4">
                    <c:v>Otros</c:v>
                  </c:pt>
                  <c:pt idx="5">
                    <c:v>Modelo de negocio</c:v>
                  </c:pt>
                  <c:pt idx="6">
                    <c:v>Socios Estrategicos</c:v>
                  </c:pt>
                  <c:pt idx="7">
                    <c:v>Recursos Humanos</c:v>
                  </c:pt>
                  <c:pt idx="8">
                    <c:v>Recursos Tecnologicos</c:v>
                  </c:pt>
                  <c:pt idx="9">
                    <c:v>Recursos Monetarios</c:v>
                  </c:pt>
                  <c:pt idx="10">
                    <c:v>Riesgo</c:v>
                  </c:pt>
                </c:lvl>
                <c:lvl>
                  <c:pt idx="0">
                    <c:v>Externo (Oportunidades &amp; Amenazas)</c:v>
                  </c:pt>
                  <c:pt idx="5">
                    <c:v>Interno (Fortalezas &amp; Debilidades)</c:v>
                  </c:pt>
                </c:lvl>
              </c:multiLvlStrCache>
            </c:multiLvlStrRef>
          </c:cat>
          <c:val>
            <c:numRef>
              <c:f>Evaluacion!$N$5:$N$15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8</c:v>
                </c:pt>
                <c:pt idx="4">
                  <c:v>8.5</c:v>
                </c:pt>
                <c:pt idx="5">
                  <c:v>7.4</c:v>
                </c:pt>
                <c:pt idx="6">
                  <c:v>8</c:v>
                </c:pt>
                <c:pt idx="7">
                  <c:v>7.666666666666667</c:v>
                </c:pt>
                <c:pt idx="8">
                  <c:v>6.4</c:v>
                </c:pt>
                <c:pt idx="9">
                  <c:v>5.666666666666667</c:v>
                </c:pt>
                <c:pt idx="10">
                  <c:v>7.8</c:v>
                </c:pt>
              </c:numCache>
            </c:numRef>
          </c:val>
        </c:ser>
        <c:ser>
          <c:idx val="1"/>
          <c:order val="1"/>
          <c:tx>
            <c:strRef>
              <c:f>Evaluacion!$O$4</c:f>
              <c:strCache>
                <c:ptCount val="1"/>
                <c:pt idx="0">
                  <c:v>Minimo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Evaluacion!$L$5:$M$15</c:f>
              <c:multiLvlStrCache>
                <c:ptCount val="11"/>
                <c:lvl>
                  <c:pt idx="0">
                    <c:v>Competencia</c:v>
                  </c:pt>
                  <c:pt idx="1">
                    <c:v>Clientes</c:v>
                  </c:pt>
                  <c:pt idx="2">
                    <c:v>Proveedores</c:v>
                  </c:pt>
                  <c:pt idx="3">
                    <c:v>Comunidad/Gobierno</c:v>
                  </c:pt>
                  <c:pt idx="4">
                    <c:v>Otros</c:v>
                  </c:pt>
                  <c:pt idx="5">
                    <c:v>Modelo de negocio</c:v>
                  </c:pt>
                  <c:pt idx="6">
                    <c:v>Socios Estrategicos</c:v>
                  </c:pt>
                  <c:pt idx="7">
                    <c:v>Recursos Humanos</c:v>
                  </c:pt>
                  <c:pt idx="8">
                    <c:v>Recursos Tecnologicos</c:v>
                  </c:pt>
                  <c:pt idx="9">
                    <c:v>Recursos Monetarios</c:v>
                  </c:pt>
                  <c:pt idx="10">
                    <c:v>Riesgo</c:v>
                  </c:pt>
                </c:lvl>
                <c:lvl>
                  <c:pt idx="0">
                    <c:v>Externo (Oportunidades &amp; Amenazas)</c:v>
                  </c:pt>
                  <c:pt idx="5">
                    <c:v>Interno (Fortalezas &amp; Debilidades)</c:v>
                  </c:pt>
                </c:lvl>
              </c:multiLvlStrCache>
            </c:multiLvlStrRef>
          </c:cat>
          <c:val>
            <c:numRef>
              <c:f>Evaluacion!$O$5:$O$15</c:f>
              <c:numCache>
                <c:ptCount val="11"/>
                <c:pt idx="0">
                  <c:v>2</c:v>
                </c:pt>
                <c:pt idx="1">
                  <c:v>4.142857142857143</c:v>
                </c:pt>
                <c:pt idx="2">
                  <c:v>2</c:v>
                </c:pt>
                <c:pt idx="3">
                  <c:v>2.5</c:v>
                </c:pt>
                <c:pt idx="4">
                  <c:v>3.5</c:v>
                </c:pt>
                <c:pt idx="5">
                  <c:v>3.9</c:v>
                </c:pt>
                <c:pt idx="6">
                  <c:v>1</c:v>
                </c:pt>
                <c:pt idx="7">
                  <c:v>5.333333333333333</c:v>
                </c:pt>
                <c:pt idx="8">
                  <c:v>2.6</c:v>
                </c:pt>
                <c:pt idx="9">
                  <c:v>3</c:v>
                </c:pt>
                <c:pt idx="10">
                  <c:v>4.8</c:v>
                </c:pt>
              </c:numCache>
            </c:numRef>
          </c:val>
        </c:ser>
        <c:ser>
          <c:idx val="2"/>
          <c:order val="2"/>
          <c:tx>
            <c:strRef>
              <c:f>Evaluacion!$P$4</c:f>
              <c:strCache>
                <c:ptCount val="1"/>
                <c:pt idx="0">
                  <c:v>Maximo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Evaluacion!$L$5:$M$15</c:f>
              <c:multiLvlStrCache>
                <c:ptCount val="11"/>
                <c:lvl>
                  <c:pt idx="0">
                    <c:v>Competencia</c:v>
                  </c:pt>
                  <c:pt idx="1">
                    <c:v>Clientes</c:v>
                  </c:pt>
                  <c:pt idx="2">
                    <c:v>Proveedores</c:v>
                  </c:pt>
                  <c:pt idx="3">
                    <c:v>Comunidad/Gobierno</c:v>
                  </c:pt>
                  <c:pt idx="4">
                    <c:v>Otros</c:v>
                  </c:pt>
                  <c:pt idx="5">
                    <c:v>Modelo de negocio</c:v>
                  </c:pt>
                  <c:pt idx="6">
                    <c:v>Socios Estrategicos</c:v>
                  </c:pt>
                  <c:pt idx="7">
                    <c:v>Recursos Humanos</c:v>
                  </c:pt>
                  <c:pt idx="8">
                    <c:v>Recursos Tecnologicos</c:v>
                  </c:pt>
                  <c:pt idx="9">
                    <c:v>Recursos Monetarios</c:v>
                  </c:pt>
                  <c:pt idx="10">
                    <c:v>Riesgo</c:v>
                  </c:pt>
                </c:lvl>
                <c:lvl>
                  <c:pt idx="0">
                    <c:v>Externo (Oportunidades &amp; Amenazas)</c:v>
                  </c:pt>
                  <c:pt idx="5">
                    <c:v>Interno (Fortalezas &amp; Debilidades)</c:v>
                  </c:pt>
                </c:lvl>
              </c:multiLvlStrCache>
            </c:multiLvlStrRef>
          </c:cat>
          <c:val>
            <c:numRef>
              <c:f>Evaluacion!$P$5:$P$15</c:f>
              <c:numCache>
                <c:ptCount val="1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</c:numCache>
            </c:numRef>
          </c:val>
        </c:ser>
        <c:axId val="16990182"/>
        <c:axId val="18693911"/>
      </c:radarChart>
      <c:catAx>
        <c:axId val="1699018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93911"/>
        <c:crosses val="autoZero"/>
        <c:auto val="0"/>
        <c:lblOffset val="100"/>
        <c:tickLblSkip val="1"/>
        <c:noMultiLvlLbl val="0"/>
      </c:catAx>
      <c:valAx>
        <c:axId val="186939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901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025"/>
          <c:y val="0.43425"/>
          <c:w val="0.0847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1925"/>
          <c:w val="0.88575"/>
          <c:h val="0.9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Evaluacion!$N$4</c:f>
              <c:strCache>
                <c:ptCount val="1"/>
                <c:pt idx="0">
                  <c:v>Obtenido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Evaluacion!$L$5:$M$15</c:f>
              <c:multiLvlStrCache>
                <c:ptCount val="11"/>
                <c:lvl>
                  <c:pt idx="0">
                    <c:v>Competencia</c:v>
                  </c:pt>
                  <c:pt idx="1">
                    <c:v>Clientes</c:v>
                  </c:pt>
                  <c:pt idx="2">
                    <c:v>Proveedores</c:v>
                  </c:pt>
                  <c:pt idx="3">
                    <c:v>Comunidad/Gobierno</c:v>
                  </c:pt>
                  <c:pt idx="4">
                    <c:v>Otros</c:v>
                  </c:pt>
                  <c:pt idx="5">
                    <c:v>Modelo de negocio</c:v>
                  </c:pt>
                  <c:pt idx="6">
                    <c:v>Socios Estrategicos</c:v>
                  </c:pt>
                  <c:pt idx="7">
                    <c:v>Recursos Humanos</c:v>
                  </c:pt>
                  <c:pt idx="8">
                    <c:v>Recursos Tecnologicos</c:v>
                  </c:pt>
                  <c:pt idx="9">
                    <c:v>Recursos Monetarios</c:v>
                  </c:pt>
                  <c:pt idx="10">
                    <c:v>Riesgo</c:v>
                  </c:pt>
                </c:lvl>
                <c:lvl>
                  <c:pt idx="0">
                    <c:v>Externo (Oportunidades &amp; Amenazas)</c:v>
                  </c:pt>
                  <c:pt idx="5">
                    <c:v>Interno (Fortalezas &amp; Debilidades)</c:v>
                  </c:pt>
                </c:lvl>
              </c:multiLvlStrCache>
            </c:multiLvlStrRef>
          </c:cat>
          <c:val>
            <c:numRef>
              <c:f>Evaluacion!$N$5:$N$15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8</c:v>
                </c:pt>
                <c:pt idx="4">
                  <c:v>8.5</c:v>
                </c:pt>
                <c:pt idx="5">
                  <c:v>7.4</c:v>
                </c:pt>
                <c:pt idx="6">
                  <c:v>8</c:v>
                </c:pt>
                <c:pt idx="7">
                  <c:v>7.666666666666667</c:v>
                </c:pt>
                <c:pt idx="8">
                  <c:v>6.4</c:v>
                </c:pt>
                <c:pt idx="9">
                  <c:v>5.666666666666667</c:v>
                </c:pt>
                <c:pt idx="10">
                  <c:v>7.8</c:v>
                </c:pt>
              </c:numCache>
            </c:numRef>
          </c:val>
        </c:ser>
        <c:ser>
          <c:idx val="1"/>
          <c:order val="1"/>
          <c:tx>
            <c:strRef>
              <c:f>Evaluacion!$O$4</c:f>
              <c:strCache>
                <c:ptCount val="1"/>
                <c:pt idx="0">
                  <c:v>Minimo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Evaluacion!$L$5:$M$15</c:f>
              <c:multiLvlStrCache>
                <c:ptCount val="11"/>
                <c:lvl>
                  <c:pt idx="0">
                    <c:v>Competencia</c:v>
                  </c:pt>
                  <c:pt idx="1">
                    <c:v>Clientes</c:v>
                  </c:pt>
                  <c:pt idx="2">
                    <c:v>Proveedores</c:v>
                  </c:pt>
                  <c:pt idx="3">
                    <c:v>Comunidad/Gobierno</c:v>
                  </c:pt>
                  <c:pt idx="4">
                    <c:v>Otros</c:v>
                  </c:pt>
                  <c:pt idx="5">
                    <c:v>Modelo de negocio</c:v>
                  </c:pt>
                  <c:pt idx="6">
                    <c:v>Socios Estrategicos</c:v>
                  </c:pt>
                  <c:pt idx="7">
                    <c:v>Recursos Humanos</c:v>
                  </c:pt>
                  <c:pt idx="8">
                    <c:v>Recursos Tecnologicos</c:v>
                  </c:pt>
                  <c:pt idx="9">
                    <c:v>Recursos Monetarios</c:v>
                  </c:pt>
                  <c:pt idx="10">
                    <c:v>Riesgo</c:v>
                  </c:pt>
                </c:lvl>
                <c:lvl>
                  <c:pt idx="0">
                    <c:v>Externo (Oportunidades &amp; Amenazas)</c:v>
                  </c:pt>
                  <c:pt idx="5">
                    <c:v>Interno (Fortalezas &amp; Debilidades)</c:v>
                  </c:pt>
                </c:lvl>
              </c:multiLvlStrCache>
            </c:multiLvlStrRef>
          </c:cat>
          <c:val>
            <c:numRef>
              <c:f>Evaluacion!$O$5:$O$15</c:f>
              <c:numCache>
                <c:ptCount val="11"/>
                <c:pt idx="0">
                  <c:v>2</c:v>
                </c:pt>
                <c:pt idx="1">
                  <c:v>4.142857142857143</c:v>
                </c:pt>
                <c:pt idx="2">
                  <c:v>2</c:v>
                </c:pt>
                <c:pt idx="3">
                  <c:v>2.5</c:v>
                </c:pt>
                <c:pt idx="4">
                  <c:v>3.5</c:v>
                </c:pt>
                <c:pt idx="5">
                  <c:v>3.9</c:v>
                </c:pt>
                <c:pt idx="6">
                  <c:v>1</c:v>
                </c:pt>
                <c:pt idx="7">
                  <c:v>5.333333333333333</c:v>
                </c:pt>
                <c:pt idx="8">
                  <c:v>2.6</c:v>
                </c:pt>
                <c:pt idx="9">
                  <c:v>3</c:v>
                </c:pt>
                <c:pt idx="10">
                  <c:v>4.8</c:v>
                </c:pt>
              </c:numCache>
            </c:numRef>
          </c:val>
        </c:ser>
        <c:axId val="34027472"/>
        <c:axId val="37811793"/>
      </c:barChart>
      <c:catAx>
        <c:axId val="34027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Variables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811793"/>
        <c:crosses val="autoZero"/>
        <c:auto val="1"/>
        <c:lblOffset val="100"/>
        <c:tickLblSkip val="1"/>
        <c:noMultiLvlLbl val="0"/>
      </c:catAx>
      <c:valAx>
        <c:axId val="37811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Puntaje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274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275"/>
          <c:y val="0.45425"/>
          <c:w val="0.06425"/>
          <c:h val="0.0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114300</xdr:rowOff>
    </xdr:from>
    <xdr:to>
      <xdr:col>15</xdr:col>
      <xdr:colOff>466725</xdr:colOff>
      <xdr:row>27</xdr:row>
      <xdr:rowOff>28575</xdr:rowOff>
    </xdr:to>
    <xdr:graphicFrame>
      <xdr:nvGraphicFramePr>
        <xdr:cNvPr id="1" name="Chart 2"/>
        <xdr:cNvGraphicFramePr/>
      </xdr:nvGraphicFramePr>
      <xdr:xfrm>
        <a:off x="190500" y="304800"/>
        <a:ext cx="94202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15</xdr:col>
      <xdr:colOff>276225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0" y="190500"/>
        <a:ext cx="94202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15</xdr:col>
      <xdr:colOff>276225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0" y="190500"/>
        <a:ext cx="94202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2:Q55" totalsRowShown="0">
  <autoFilter ref="B2:Q55"/>
  <tableColumns count="16">
    <tableColumn id="1" name="Preguntas:"/>
    <tableColumn id="16" name="Column1"/>
    <tableColumn id="2" name="Advanta"/>
    <tableColumn id="3" name="Patentes online"/>
    <tableColumn id="4" name="Lodge Ecoturistico"/>
    <tableColumn id="5" name="Carfax"/>
    <tableColumn id="6" name="Arriendo Casas rodantes"/>
    <tableColumn id="7" name="needish B2B"/>
    <tableColumn id="8" name="Outsourcing Supervigilancia"/>
    <tableColumn id="9" name="Web de planes de negocios, tesis, proyectos… "/>
    <tableColumn id="10" name="Expendedora de bebidas a granel"/>
    <tableColumn id="11" name="Sistema de publicidad on demand"/>
    <tableColumn id="12" name="Alquimia"/>
    <tableColumn id="13" name="Free markets"/>
    <tableColumn id="14" name="Tenis prof"/>
    <tableColumn id="15" name="Trademarks onlin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="80" zoomScaleNormal="80" zoomScalePageLayoutView="0" workbookViewId="0" topLeftCell="C1">
      <pane ySplit="2" topLeftCell="BM38" activePane="bottomLeft" state="frozen"/>
      <selection pane="topLeft" activeCell="E3" sqref="E3"/>
      <selection pane="bottomLeft" activeCell="D44" sqref="D44"/>
    </sheetView>
  </sheetViews>
  <sheetFormatPr defaultColWidth="11.421875" defaultRowHeight="15"/>
  <cols>
    <col min="1" max="1" width="29.8515625" style="0" customWidth="1"/>
    <col min="2" max="2" width="4.7109375" style="0" customWidth="1"/>
    <col min="3" max="3" width="25.8515625" style="0" customWidth="1"/>
    <col min="4" max="4" width="82.8515625" style="0" customWidth="1"/>
    <col min="5" max="10" width="10.7109375" style="0" customWidth="1"/>
    <col min="11" max="11" width="30.7109375" style="0" customWidth="1"/>
    <col min="12" max="12" width="35.140625" style="0" bestFit="1" customWidth="1"/>
    <col min="13" max="13" width="22.57421875" style="0" bestFit="1" customWidth="1"/>
    <col min="14" max="14" width="9.00390625" style="0" customWidth="1"/>
    <col min="15" max="16384" width="9.140625" style="0" customWidth="1"/>
  </cols>
  <sheetData>
    <row r="1" spans="1:10" ht="18.75">
      <c r="A1" s="53" t="s">
        <v>109</v>
      </c>
      <c r="B1" s="53"/>
      <c r="C1" s="53"/>
      <c r="D1" s="39" t="s">
        <v>110</v>
      </c>
      <c r="E1" s="64" t="s">
        <v>111</v>
      </c>
      <c r="F1" s="65"/>
      <c r="G1" s="65"/>
      <c r="H1" s="65"/>
      <c r="I1" s="65"/>
      <c r="J1" s="65"/>
    </row>
    <row r="2" spans="1:10" ht="39.75" customHeight="1">
      <c r="A2" s="33" t="s">
        <v>69</v>
      </c>
      <c r="B2" s="43" t="s">
        <v>100</v>
      </c>
      <c r="C2" s="43"/>
      <c r="D2" s="13" t="s">
        <v>101</v>
      </c>
      <c r="E2" s="14" t="s">
        <v>91</v>
      </c>
      <c r="F2" s="32" t="s">
        <v>90</v>
      </c>
      <c r="G2" s="32" t="s">
        <v>105</v>
      </c>
      <c r="H2" s="32" t="s">
        <v>104</v>
      </c>
      <c r="I2" s="32" t="s">
        <v>106</v>
      </c>
      <c r="J2" s="32" t="s">
        <v>107</v>
      </c>
    </row>
    <row r="3" spans="1:18" ht="32.25" customHeight="1">
      <c r="A3" s="54" t="s">
        <v>84</v>
      </c>
      <c r="B3" s="57" t="s">
        <v>70</v>
      </c>
      <c r="C3" s="40" t="s">
        <v>86</v>
      </c>
      <c r="D3" s="30" t="s">
        <v>97</v>
      </c>
      <c r="E3" s="29">
        <v>5</v>
      </c>
      <c r="F3" s="60">
        <f>AVERAGE(E3:E9)</f>
        <v>6</v>
      </c>
      <c r="G3" s="20">
        <v>2</v>
      </c>
      <c r="H3" s="60">
        <v>2</v>
      </c>
      <c r="I3" s="20">
        <f>E3-G3</f>
        <v>3</v>
      </c>
      <c r="J3" s="61">
        <f>F3-H3</f>
        <v>4</v>
      </c>
      <c r="L3" t="s">
        <v>102</v>
      </c>
      <c r="P3" s="6"/>
      <c r="Q3" s="6"/>
      <c r="R3" s="6"/>
    </row>
    <row r="4" spans="1:18" ht="32.25" customHeight="1">
      <c r="A4" s="55"/>
      <c r="B4" s="58"/>
      <c r="C4" s="41"/>
      <c r="D4" s="31" t="s">
        <v>22</v>
      </c>
      <c r="E4" s="29">
        <v>8</v>
      </c>
      <c r="F4" s="60"/>
      <c r="G4" s="21">
        <v>1</v>
      </c>
      <c r="H4" s="60"/>
      <c r="I4" s="20">
        <f aca="true" t="shared" si="0" ref="I4:I50">E4-G4</f>
        <v>7</v>
      </c>
      <c r="J4" s="62"/>
      <c r="N4" s="18" t="s">
        <v>96</v>
      </c>
      <c r="O4" s="18" t="s">
        <v>95</v>
      </c>
      <c r="P4" s="18" t="s">
        <v>99</v>
      </c>
      <c r="Q4" s="6"/>
      <c r="R4" s="6"/>
    </row>
    <row r="5" spans="1:18" ht="32.25" customHeight="1">
      <c r="A5" s="55"/>
      <c r="B5" s="58"/>
      <c r="C5" s="41"/>
      <c r="D5" s="30" t="s">
        <v>98</v>
      </c>
      <c r="E5" s="29">
        <v>8</v>
      </c>
      <c r="F5" s="60"/>
      <c r="G5" s="20">
        <v>2</v>
      </c>
      <c r="H5" s="60"/>
      <c r="I5" s="20">
        <f t="shared" si="0"/>
        <v>6</v>
      </c>
      <c r="J5" s="62"/>
      <c r="L5" s="44" t="str">
        <f>A3</f>
        <v>Externo (Oportunidades &amp; Amenazas)</v>
      </c>
      <c r="M5" s="15" t="str">
        <f>B3</f>
        <v>Competencia</v>
      </c>
      <c r="N5" s="11">
        <f>F3</f>
        <v>6</v>
      </c>
      <c r="O5" s="16">
        <v>2</v>
      </c>
      <c r="P5" s="9">
        <v>10</v>
      </c>
      <c r="Q5" s="6"/>
      <c r="R5" s="6"/>
    </row>
    <row r="6" spans="1:18" ht="32.25" customHeight="1">
      <c r="A6" s="55"/>
      <c r="B6" s="58"/>
      <c r="C6" s="41"/>
      <c r="D6" s="31" t="s">
        <v>24</v>
      </c>
      <c r="E6" s="29">
        <v>6</v>
      </c>
      <c r="F6" s="60"/>
      <c r="G6" s="20">
        <v>2</v>
      </c>
      <c r="H6" s="60"/>
      <c r="I6" s="20">
        <f t="shared" si="0"/>
        <v>4</v>
      </c>
      <c r="J6" s="62"/>
      <c r="K6" s="28"/>
      <c r="L6" s="44"/>
      <c r="M6" s="15" t="str">
        <f>C10</f>
        <v>Clientes</v>
      </c>
      <c r="N6" s="11">
        <f>F10</f>
        <v>7</v>
      </c>
      <c r="O6" s="17">
        <v>4.142857142857143</v>
      </c>
      <c r="P6" s="9">
        <v>10</v>
      </c>
      <c r="Q6" s="6"/>
      <c r="R6" s="6"/>
    </row>
    <row r="7" spans="1:18" ht="32.25" customHeight="1">
      <c r="A7" s="55"/>
      <c r="B7" s="58"/>
      <c r="C7" s="42"/>
      <c r="D7" s="31" t="s">
        <v>55</v>
      </c>
      <c r="E7" s="29">
        <v>7</v>
      </c>
      <c r="F7" s="60"/>
      <c r="G7" s="20">
        <v>2</v>
      </c>
      <c r="H7" s="60"/>
      <c r="I7" s="20">
        <f t="shared" si="0"/>
        <v>5</v>
      </c>
      <c r="J7" s="62"/>
      <c r="K7" s="28"/>
      <c r="L7" s="44"/>
      <c r="M7" s="15" t="str">
        <f>C17</f>
        <v>Proveedores</v>
      </c>
      <c r="N7" s="11">
        <f>F17</f>
        <v>8</v>
      </c>
      <c r="O7" s="16">
        <v>2</v>
      </c>
      <c r="P7" s="9">
        <v>10</v>
      </c>
      <c r="Q7" s="6"/>
      <c r="R7" s="6"/>
    </row>
    <row r="8" spans="1:18" ht="32.25" customHeight="1">
      <c r="A8" s="55"/>
      <c r="B8" s="58"/>
      <c r="C8" s="21" t="s">
        <v>87</v>
      </c>
      <c r="D8" s="31" t="s">
        <v>26</v>
      </c>
      <c r="E8" s="29">
        <v>3</v>
      </c>
      <c r="F8" s="60"/>
      <c r="G8" s="20">
        <v>3</v>
      </c>
      <c r="H8" s="60"/>
      <c r="I8" s="20">
        <f t="shared" si="0"/>
        <v>0</v>
      </c>
      <c r="J8" s="62"/>
      <c r="L8" s="44"/>
      <c r="M8" s="15" t="str">
        <f>C18</f>
        <v>Comunidad/Gobierno</v>
      </c>
      <c r="N8" s="11">
        <f>F18</f>
        <v>8</v>
      </c>
      <c r="O8" s="16">
        <v>2.5</v>
      </c>
      <c r="P8" s="9">
        <v>10</v>
      </c>
      <c r="Q8" s="6"/>
      <c r="R8" s="6"/>
    </row>
    <row r="9" spans="1:18" ht="32.25" customHeight="1">
      <c r="A9" s="55"/>
      <c r="B9" s="59"/>
      <c r="C9" s="21" t="s">
        <v>73</v>
      </c>
      <c r="D9" s="31" t="s">
        <v>25</v>
      </c>
      <c r="E9" s="29">
        <v>5</v>
      </c>
      <c r="F9" s="60"/>
      <c r="G9" s="21">
        <v>2</v>
      </c>
      <c r="H9" s="60"/>
      <c r="I9" s="20">
        <f t="shared" si="0"/>
        <v>3</v>
      </c>
      <c r="J9" s="62"/>
      <c r="L9" s="44"/>
      <c r="M9" s="15" t="str">
        <f>C22</f>
        <v>Otros</v>
      </c>
      <c r="N9" s="11">
        <f>F22</f>
        <v>8.5</v>
      </c>
      <c r="O9" s="16">
        <v>3.5</v>
      </c>
      <c r="P9" s="9">
        <v>10</v>
      </c>
      <c r="Q9" s="6"/>
      <c r="R9" s="6"/>
    </row>
    <row r="10" spans="1:18" ht="32.25" customHeight="1">
      <c r="A10" s="55"/>
      <c r="B10" s="34"/>
      <c r="C10" s="40" t="s">
        <v>71</v>
      </c>
      <c r="D10" s="31" t="s">
        <v>18</v>
      </c>
      <c r="E10" s="29">
        <v>8</v>
      </c>
      <c r="F10" s="50">
        <f>AVERAGE(E10:E16)</f>
        <v>7</v>
      </c>
      <c r="G10" s="20">
        <v>6</v>
      </c>
      <c r="H10" s="61">
        <v>4.142857142857143</v>
      </c>
      <c r="I10" s="20">
        <f t="shared" si="0"/>
        <v>2</v>
      </c>
      <c r="J10" s="61">
        <f>F10-H10</f>
        <v>2.8571428571428568</v>
      </c>
      <c r="L10" s="44" t="str">
        <f>A24</f>
        <v>Interno (Fortalezas &amp; Debilidades)</v>
      </c>
      <c r="M10" s="15" t="str">
        <f>C24</f>
        <v>Modelo de negocio</v>
      </c>
      <c r="N10" s="11">
        <f>F24</f>
        <v>7.4</v>
      </c>
      <c r="O10" s="16">
        <v>3.9</v>
      </c>
      <c r="P10" s="9">
        <v>10</v>
      </c>
      <c r="Q10" s="6"/>
      <c r="R10" s="6"/>
    </row>
    <row r="11" spans="1:18" ht="32.25" customHeight="1">
      <c r="A11" s="55"/>
      <c r="B11" s="34"/>
      <c r="C11" s="41"/>
      <c r="D11" s="31" t="s">
        <v>20</v>
      </c>
      <c r="E11" s="29">
        <v>7</v>
      </c>
      <c r="F11" s="51"/>
      <c r="G11" s="20">
        <v>5</v>
      </c>
      <c r="H11" s="61"/>
      <c r="I11" s="20">
        <f t="shared" si="0"/>
        <v>2</v>
      </c>
      <c r="J11" s="62"/>
      <c r="L11" s="44"/>
      <c r="M11" s="15" t="str">
        <f>C34</f>
        <v>Socios Estrategicos</v>
      </c>
      <c r="N11" s="11">
        <f>F34</f>
        <v>8</v>
      </c>
      <c r="O11" s="16">
        <v>1</v>
      </c>
      <c r="P11" s="9">
        <v>10</v>
      </c>
      <c r="Q11" s="6"/>
      <c r="R11" s="6"/>
    </row>
    <row r="12" spans="1:18" ht="32.25" customHeight="1">
      <c r="A12" s="55"/>
      <c r="B12" s="34"/>
      <c r="C12" s="41"/>
      <c r="D12" s="31" t="s">
        <v>52</v>
      </c>
      <c r="E12" s="29">
        <v>6</v>
      </c>
      <c r="F12" s="51"/>
      <c r="G12" s="20">
        <v>5</v>
      </c>
      <c r="H12" s="61"/>
      <c r="I12" s="20">
        <f t="shared" si="0"/>
        <v>1</v>
      </c>
      <c r="J12" s="62"/>
      <c r="L12" s="44"/>
      <c r="M12" s="15" t="s">
        <v>92</v>
      </c>
      <c r="N12" s="11">
        <f>F35</f>
        <v>7.666666666666667</v>
      </c>
      <c r="O12" s="16">
        <v>5.333333333333333</v>
      </c>
      <c r="P12" s="9">
        <v>10</v>
      </c>
      <c r="Q12" s="6"/>
      <c r="R12" s="6"/>
    </row>
    <row r="13" spans="1:18" ht="32.25" customHeight="1">
      <c r="A13" s="55"/>
      <c r="B13" s="34"/>
      <c r="C13" s="41"/>
      <c r="D13" s="31" t="s">
        <v>53</v>
      </c>
      <c r="E13" s="29">
        <v>6</v>
      </c>
      <c r="F13" s="51"/>
      <c r="G13" s="20">
        <v>1</v>
      </c>
      <c r="H13" s="61"/>
      <c r="I13" s="20">
        <f t="shared" si="0"/>
        <v>5</v>
      </c>
      <c r="J13" s="62"/>
      <c r="L13" s="44"/>
      <c r="M13" s="15" t="s">
        <v>93</v>
      </c>
      <c r="N13" s="11">
        <f>F38</f>
        <v>6.4</v>
      </c>
      <c r="O13" s="16">
        <v>2.6</v>
      </c>
      <c r="P13" s="9">
        <v>10</v>
      </c>
      <c r="Q13" s="6"/>
      <c r="R13" s="6"/>
    </row>
    <row r="14" spans="1:18" ht="32.25" customHeight="1">
      <c r="A14" s="55"/>
      <c r="B14" s="34"/>
      <c r="C14" s="41"/>
      <c r="D14" s="31" t="s">
        <v>34</v>
      </c>
      <c r="E14" s="29">
        <v>7</v>
      </c>
      <c r="F14" s="51"/>
      <c r="G14" s="21">
        <v>3</v>
      </c>
      <c r="H14" s="61"/>
      <c r="I14" s="20">
        <f t="shared" si="0"/>
        <v>4</v>
      </c>
      <c r="J14" s="62"/>
      <c r="L14" s="44"/>
      <c r="M14" s="15" t="s">
        <v>94</v>
      </c>
      <c r="N14" s="11">
        <f>F43</f>
        <v>5.666666666666667</v>
      </c>
      <c r="O14" s="16">
        <v>3</v>
      </c>
      <c r="P14" s="9">
        <v>10</v>
      </c>
      <c r="Q14" s="6"/>
      <c r="R14" s="6"/>
    </row>
    <row r="15" spans="1:18" ht="32.25" customHeight="1">
      <c r="A15" s="55"/>
      <c r="B15" s="34"/>
      <c r="C15" s="41"/>
      <c r="D15" s="31" t="s">
        <v>59</v>
      </c>
      <c r="E15" s="29">
        <v>8</v>
      </c>
      <c r="F15" s="51"/>
      <c r="G15" s="20">
        <v>5</v>
      </c>
      <c r="H15" s="61"/>
      <c r="I15" s="20">
        <f t="shared" si="0"/>
        <v>3</v>
      </c>
      <c r="J15" s="62"/>
      <c r="L15" s="44"/>
      <c r="M15" s="15" t="str">
        <f>C46</f>
        <v>Riesgo</v>
      </c>
      <c r="N15" s="11">
        <f>F46</f>
        <v>7.8</v>
      </c>
      <c r="O15" s="16">
        <v>4.8</v>
      </c>
      <c r="P15" s="9">
        <v>10</v>
      </c>
      <c r="Q15" s="6"/>
      <c r="R15" s="6"/>
    </row>
    <row r="16" spans="1:18" ht="32.25" customHeight="1">
      <c r="A16" s="55"/>
      <c r="B16" s="34"/>
      <c r="C16" s="42"/>
      <c r="D16" s="31" t="s">
        <v>41</v>
      </c>
      <c r="E16" s="29">
        <v>7</v>
      </c>
      <c r="F16" s="52"/>
      <c r="G16" s="20">
        <v>4</v>
      </c>
      <c r="H16" s="61"/>
      <c r="I16" s="20">
        <f t="shared" si="0"/>
        <v>3</v>
      </c>
      <c r="J16" s="62"/>
      <c r="O16" s="6"/>
      <c r="P16" s="6"/>
      <c r="Q16" s="6"/>
      <c r="R16" s="6"/>
    </row>
    <row r="17" spans="1:18" ht="32.25" customHeight="1">
      <c r="A17" s="55"/>
      <c r="B17" s="35"/>
      <c r="C17" s="36" t="s">
        <v>72</v>
      </c>
      <c r="D17" s="31" t="s">
        <v>51</v>
      </c>
      <c r="E17" s="29">
        <v>8</v>
      </c>
      <c r="F17" s="24">
        <f>AVERAGE(E17)</f>
        <v>8</v>
      </c>
      <c r="G17" s="20">
        <v>2</v>
      </c>
      <c r="H17" s="19">
        <v>2</v>
      </c>
      <c r="I17" s="20">
        <f t="shared" si="0"/>
        <v>6</v>
      </c>
      <c r="J17" s="22">
        <f>F17-H17</f>
        <v>6</v>
      </c>
      <c r="K17" s="8"/>
      <c r="L17" s="10"/>
      <c r="M17" s="6"/>
      <c r="O17" s="6"/>
      <c r="P17" s="6"/>
      <c r="Q17" s="6"/>
      <c r="R17" s="6"/>
    </row>
    <row r="18" spans="1:18" ht="32.25" customHeight="1">
      <c r="A18" s="55"/>
      <c r="B18" s="37"/>
      <c r="C18" s="40" t="s">
        <v>79</v>
      </c>
      <c r="D18" s="30" t="s">
        <v>82</v>
      </c>
      <c r="E18" s="29">
        <v>7</v>
      </c>
      <c r="F18" s="60">
        <f>AVERAGE(E18:E21)</f>
        <v>8</v>
      </c>
      <c r="G18" s="20">
        <v>1</v>
      </c>
      <c r="H18" s="60">
        <v>2.5</v>
      </c>
      <c r="I18" s="20">
        <f t="shared" si="0"/>
        <v>6</v>
      </c>
      <c r="J18" s="61">
        <f>F18-H18</f>
        <v>5.5</v>
      </c>
      <c r="K18" s="6"/>
      <c r="M18" s="6"/>
      <c r="O18" s="6"/>
      <c r="P18" s="6"/>
      <c r="Q18" s="6"/>
      <c r="R18" s="6"/>
    </row>
    <row r="19" spans="1:18" ht="32.25" customHeight="1">
      <c r="A19" s="55"/>
      <c r="B19" s="34"/>
      <c r="C19" s="41"/>
      <c r="D19" s="30" t="s">
        <v>108</v>
      </c>
      <c r="E19" s="29">
        <v>8</v>
      </c>
      <c r="F19" s="60"/>
      <c r="G19" s="21">
        <v>4</v>
      </c>
      <c r="H19" s="60"/>
      <c r="I19" s="20">
        <f t="shared" si="0"/>
        <v>4</v>
      </c>
      <c r="J19" s="62"/>
      <c r="K19" s="6"/>
      <c r="L19" s="10"/>
      <c r="M19" s="6"/>
      <c r="O19" s="6"/>
      <c r="P19" s="6"/>
      <c r="Q19" s="6"/>
      <c r="R19" s="6"/>
    </row>
    <row r="20" spans="1:18" ht="32.25" customHeight="1">
      <c r="A20" s="55"/>
      <c r="B20" s="34"/>
      <c r="C20" s="41"/>
      <c r="D20" s="31" t="s">
        <v>57</v>
      </c>
      <c r="E20" s="29">
        <v>7</v>
      </c>
      <c r="F20" s="60"/>
      <c r="G20" s="20">
        <v>1</v>
      </c>
      <c r="H20" s="60"/>
      <c r="I20" s="20">
        <f t="shared" si="0"/>
        <v>6</v>
      </c>
      <c r="J20" s="62"/>
      <c r="K20" s="6"/>
      <c r="L20" s="10"/>
      <c r="M20" s="6"/>
      <c r="N20" s="6"/>
      <c r="O20" s="6"/>
      <c r="P20" s="6"/>
      <c r="Q20" s="6"/>
      <c r="R20" s="6"/>
    </row>
    <row r="21" spans="1:18" ht="32.25" customHeight="1">
      <c r="A21" s="55"/>
      <c r="B21" s="38"/>
      <c r="C21" s="42"/>
      <c r="D21" s="31" t="s">
        <v>58</v>
      </c>
      <c r="E21" s="29">
        <v>10</v>
      </c>
      <c r="F21" s="60"/>
      <c r="G21" s="20">
        <v>4</v>
      </c>
      <c r="H21" s="60"/>
      <c r="I21" s="20">
        <f t="shared" si="0"/>
        <v>6</v>
      </c>
      <c r="J21" s="62"/>
      <c r="K21" s="6"/>
      <c r="L21" s="10"/>
      <c r="M21" s="6"/>
      <c r="N21" s="6"/>
      <c r="O21" s="6"/>
      <c r="P21" s="6"/>
      <c r="Q21" s="6"/>
      <c r="R21" s="6"/>
    </row>
    <row r="22" spans="1:18" ht="32.25" customHeight="1">
      <c r="A22" s="55"/>
      <c r="B22" s="37"/>
      <c r="C22" s="40" t="s">
        <v>81</v>
      </c>
      <c r="D22" s="31" t="s">
        <v>36</v>
      </c>
      <c r="E22" s="29">
        <v>9</v>
      </c>
      <c r="F22" s="61">
        <f>AVERAGE(E22:E23)</f>
        <v>8.5</v>
      </c>
      <c r="G22" s="20">
        <v>3</v>
      </c>
      <c r="H22" s="60">
        <v>3.5</v>
      </c>
      <c r="I22" s="20">
        <f t="shared" si="0"/>
        <v>6</v>
      </c>
      <c r="J22" s="61">
        <f>F22-H22</f>
        <v>5</v>
      </c>
      <c r="K22" s="6"/>
      <c r="M22" s="6"/>
      <c r="O22" s="6"/>
      <c r="P22" s="6"/>
      <c r="Q22" s="6"/>
      <c r="R22" s="6"/>
    </row>
    <row r="23" spans="1:18" ht="32.25" customHeight="1">
      <c r="A23" s="56"/>
      <c r="B23" s="38"/>
      <c r="C23" s="42"/>
      <c r="D23" s="31" t="s">
        <v>61</v>
      </c>
      <c r="E23" s="29">
        <v>8</v>
      </c>
      <c r="F23" s="61"/>
      <c r="G23" s="20">
        <v>4</v>
      </c>
      <c r="H23" s="60"/>
      <c r="I23" s="20">
        <f t="shared" si="0"/>
        <v>4</v>
      </c>
      <c r="J23" s="62"/>
      <c r="K23" s="6"/>
      <c r="L23" s="10"/>
      <c r="M23" s="6"/>
      <c r="O23" s="6"/>
      <c r="P23" s="6"/>
      <c r="Q23" s="6"/>
      <c r="R23" s="6"/>
    </row>
    <row r="24" spans="1:18" ht="32.25" customHeight="1">
      <c r="A24" s="54" t="s">
        <v>85</v>
      </c>
      <c r="B24" s="34"/>
      <c r="C24" s="40" t="s">
        <v>88</v>
      </c>
      <c r="D24" s="31" t="s">
        <v>1</v>
      </c>
      <c r="E24" s="29">
        <v>9</v>
      </c>
      <c r="F24" s="50">
        <f>AVERAGE(E24:E33)</f>
        <v>7.4</v>
      </c>
      <c r="G24" s="21">
        <v>4</v>
      </c>
      <c r="H24" s="60">
        <v>3.9</v>
      </c>
      <c r="I24" s="20">
        <f t="shared" si="0"/>
        <v>5</v>
      </c>
      <c r="J24" s="60">
        <f>F24-H24</f>
        <v>3.5000000000000004</v>
      </c>
      <c r="K24" s="5"/>
      <c r="M24" s="7"/>
      <c r="O24" s="6"/>
      <c r="P24" s="6"/>
      <c r="Q24" s="6"/>
      <c r="R24" s="6"/>
    </row>
    <row r="25" spans="1:18" ht="32.25" customHeight="1">
      <c r="A25" s="55"/>
      <c r="B25" s="34"/>
      <c r="C25" s="41"/>
      <c r="D25" s="31" t="s">
        <v>3</v>
      </c>
      <c r="E25" s="29">
        <v>7</v>
      </c>
      <c r="F25" s="51"/>
      <c r="G25" s="20">
        <v>3</v>
      </c>
      <c r="H25" s="60"/>
      <c r="I25" s="20">
        <f t="shared" si="0"/>
        <v>4</v>
      </c>
      <c r="J25" s="63"/>
      <c r="K25" s="8"/>
      <c r="L25" s="10"/>
      <c r="M25" s="8"/>
      <c r="O25" s="6"/>
      <c r="P25" s="6"/>
      <c r="Q25" s="6"/>
      <c r="R25" s="6"/>
    </row>
    <row r="26" spans="1:18" ht="32.25" customHeight="1">
      <c r="A26" s="55"/>
      <c r="B26" s="34"/>
      <c r="C26" s="41"/>
      <c r="D26" s="30" t="s">
        <v>83</v>
      </c>
      <c r="E26" s="29">
        <v>7</v>
      </c>
      <c r="F26" s="51"/>
      <c r="G26" s="20">
        <v>4</v>
      </c>
      <c r="H26" s="60"/>
      <c r="I26" s="20">
        <f t="shared" si="0"/>
        <v>3</v>
      </c>
      <c r="J26" s="63"/>
      <c r="K26" s="8"/>
      <c r="L26" s="10"/>
      <c r="M26" s="8"/>
      <c r="O26" s="6"/>
      <c r="P26" s="6"/>
      <c r="Q26" s="6"/>
      <c r="R26" s="6"/>
    </row>
    <row r="27" spans="1:18" ht="32.25" customHeight="1">
      <c r="A27" s="55"/>
      <c r="B27" s="34"/>
      <c r="C27" s="41"/>
      <c r="D27" s="31" t="s">
        <v>44</v>
      </c>
      <c r="E27" s="29">
        <v>8</v>
      </c>
      <c r="F27" s="51"/>
      <c r="G27" s="20">
        <v>5</v>
      </c>
      <c r="H27" s="60"/>
      <c r="I27" s="20">
        <f t="shared" si="0"/>
        <v>3</v>
      </c>
      <c r="J27" s="63"/>
      <c r="K27" s="8"/>
      <c r="L27" s="10"/>
      <c r="M27" s="8"/>
      <c r="O27" s="6"/>
      <c r="P27" s="6"/>
      <c r="Q27" s="6"/>
      <c r="R27" s="6"/>
    </row>
    <row r="28" spans="1:18" ht="32.25" customHeight="1">
      <c r="A28" s="55"/>
      <c r="B28" s="34"/>
      <c r="C28" s="41"/>
      <c r="D28" s="31" t="s">
        <v>8</v>
      </c>
      <c r="E28" s="29">
        <v>8</v>
      </c>
      <c r="F28" s="51"/>
      <c r="G28" s="20">
        <v>1</v>
      </c>
      <c r="H28" s="60"/>
      <c r="I28" s="20">
        <f t="shared" si="0"/>
        <v>7</v>
      </c>
      <c r="J28" s="63"/>
      <c r="K28" s="8"/>
      <c r="L28" s="10"/>
      <c r="M28" s="8"/>
      <c r="O28" s="6"/>
      <c r="P28" s="6"/>
      <c r="Q28" s="6"/>
      <c r="R28" s="6"/>
    </row>
    <row r="29" spans="1:18" ht="32.25" customHeight="1">
      <c r="A29" s="55"/>
      <c r="B29" s="34"/>
      <c r="C29" s="41"/>
      <c r="D29" s="31" t="s">
        <v>47</v>
      </c>
      <c r="E29" s="29">
        <v>6</v>
      </c>
      <c r="F29" s="51"/>
      <c r="G29" s="21">
        <v>4</v>
      </c>
      <c r="H29" s="60"/>
      <c r="I29" s="20">
        <f t="shared" si="0"/>
        <v>2</v>
      </c>
      <c r="J29" s="63"/>
      <c r="K29" s="8"/>
      <c r="L29" s="10"/>
      <c r="M29" s="8"/>
      <c r="O29" s="6"/>
      <c r="P29" s="6"/>
      <c r="Q29" s="6"/>
      <c r="R29" s="6"/>
    </row>
    <row r="30" spans="1:18" ht="32.25" customHeight="1">
      <c r="A30" s="55"/>
      <c r="B30" s="34"/>
      <c r="C30" s="41"/>
      <c r="D30" s="31" t="s">
        <v>60</v>
      </c>
      <c r="E30" s="29">
        <v>7</v>
      </c>
      <c r="F30" s="51"/>
      <c r="G30" s="20">
        <v>5</v>
      </c>
      <c r="H30" s="60"/>
      <c r="I30" s="20">
        <f t="shared" si="0"/>
        <v>2</v>
      </c>
      <c r="J30" s="63"/>
      <c r="K30" s="8"/>
      <c r="L30" s="10"/>
      <c r="M30" s="8"/>
      <c r="O30" s="6"/>
      <c r="P30" s="6"/>
      <c r="Q30" s="6"/>
      <c r="R30" s="6"/>
    </row>
    <row r="31" spans="1:18" ht="32.25" customHeight="1">
      <c r="A31" s="55"/>
      <c r="B31" s="34"/>
      <c r="C31" s="41"/>
      <c r="D31" s="31" t="s">
        <v>38</v>
      </c>
      <c r="E31" s="29">
        <v>8</v>
      </c>
      <c r="F31" s="51"/>
      <c r="G31" s="20">
        <v>4</v>
      </c>
      <c r="H31" s="60"/>
      <c r="I31" s="20">
        <f t="shared" si="0"/>
        <v>4</v>
      </c>
      <c r="J31" s="63"/>
      <c r="K31" s="8"/>
      <c r="L31" s="10"/>
      <c r="M31" s="8"/>
      <c r="O31" s="6"/>
      <c r="P31" s="6"/>
      <c r="Q31" s="6"/>
      <c r="R31" s="6"/>
    </row>
    <row r="32" spans="1:18" ht="32.25" customHeight="1">
      <c r="A32" s="55"/>
      <c r="B32" s="34"/>
      <c r="C32" s="41"/>
      <c r="D32" s="31" t="s">
        <v>39</v>
      </c>
      <c r="E32" s="29">
        <v>8</v>
      </c>
      <c r="F32" s="51"/>
      <c r="G32" s="20">
        <v>5</v>
      </c>
      <c r="H32" s="60"/>
      <c r="I32" s="20">
        <f t="shared" si="0"/>
        <v>3</v>
      </c>
      <c r="J32" s="63"/>
      <c r="K32" s="8"/>
      <c r="L32" s="10"/>
      <c r="M32" s="8"/>
      <c r="O32" s="6"/>
      <c r="P32" s="6"/>
      <c r="Q32" s="6"/>
      <c r="R32" s="6"/>
    </row>
    <row r="33" spans="1:18" ht="32.25" customHeight="1">
      <c r="A33" s="55"/>
      <c r="B33" s="34"/>
      <c r="C33" s="42"/>
      <c r="D33" s="31" t="s">
        <v>62</v>
      </c>
      <c r="E33" s="29">
        <v>6</v>
      </c>
      <c r="F33" s="52"/>
      <c r="G33" s="20">
        <v>4</v>
      </c>
      <c r="H33" s="60"/>
      <c r="I33" s="20">
        <f t="shared" si="0"/>
        <v>2</v>
      </c>
      <c r="J33" s="63"/>
      <c r="K33" s="8"/>
      <c r="L33" s="10"/>
      <c r="M33" s="8"/>
      <c r="O33" s="6"/>
      <c r="P33" s="6"/>
      <c r="Q33" s="6"/>
      <c r="R33" s="6"/>
    </row>
    <row r="34" spans="1:18" ht="32.25" customHeight="1">
      <c r="A34" s="55"/>
      <c r="B34" s="35"/>
      <c r="C34" s="36" t="s">
        <v>78</v>
      </c>
      <c r="D34" s="31" t="s">
        <v>56</v>
      </c>
      <c r="E34" s="29">
        <v>8</v>
      </c>
      <c r="F34" s="23">
        <f>AVERAGE(E34)</f>
        <v>8</v>
      </c>
      <c r="G34" s="21">
        <v>1</v>
      </c>
      <c r="H34" s="19">
        <v>1</v>
      </c>
      <c r="I34" s="20">
        <f t="shared" si="0"/>
        <v>7</v>
      </c>
      <c r="J34" s="19">
        <f>F34-H34</f>
        <v>7</v>
      </c>
      <c r="K34" s="6"/>
      <c r="L34" s="10"/>
      <c r="M34" s="6"/>
      <c r="O34" s="6"/>
      <c r="P34" s="6"/>
      <c r="Q34" s="6"/>
      <c r="R34" s="6"/>
    </row>
    <row r="35" spans="1:18" ht="32.25" customHeight="1">
      <c r="A35" s="55"/>
      <c r="B35" s="57" t="s">
        <v>75</v>
      </c>
      <c r="C35" s="40" t="s">
        <v>76</v>
      </c>
      <c r="D35" s="31" t="s">
        <v>21</v>
      </c>
      <c r="E35" s="29">
        <v>8</v>
      </c>
      <c r="F35" s="61">
        <f>AVERAGE(E35:E37)</f>
        <v>7.666666666666667</v>
      </c>
      <c r="G35" s="20">
        <v>7</v>
      </c>
      <c r="H35" s="60">
        <v>5.333333333333333</v>
      </c>
      <c r="I35" s="20">
        <f t="shared" si="0"/>
        <v>1</v>
      </c>
      <c r="J35" s="61">
        <f>F35-H35</f>
        <v>2.333333333333334</v>
      </c>
      <c r="K35" s="6"/>
      <c r="M35" s="6"/>
      <c r="O35" s="6"/>
      <c r="P35" s="6"/>
      <c r="Q35" s="6"/>
      <c r="R35" s="6"/>
    </row>
    <row r="36" spans="1:18" ht="32.25" customHeight="1">
      <c r="A36" s="55"/>
      <c r="B36" s="58"/>
      <c r="C36" s="41"/>
      <c r="D36" s="31" t="s">
        <v>54</v>
      </c>
      <c r="E36" s="29">
        <v>8</v>
      </c>
      <c r="F36" s="61"/>
      <c r="G36" s="20">
        <v>3</v>
      </c>
      <c r="H36" s="60"/>
      <c r="I36" s="20">
        <f t="shared" si="0"/>
        <v>5</v>
      </c>
      <c r="J36" s="62"/>
      <c r="K36" s="6"/>
      <c r="L36" s="10"/>
      <c r="M36" s="6"/>
      <c r="N36" s="6"/>
      <c r="O36" s="6"/>
      <c r="P36" s="6"/>
      <c r="Q36" s="6"/>
      <c r="R36" s="6"/>
    </row>
    <row r="37" spans="1:18" ht="32.25" customHeight="1">
      <c r="A37" s="55"/>
      <c r="B37" s="58"/>
      <c r="C37" s="41"/>
      <c r="D37" s="31" t="s">
        <v>35</v>
      </c>
      <c r="E37" s="29">
        <v>7</v>
      </c>
      <c r="F37" s="61"/>
      <c r="G37" s="20">
        <v>6</v>
      </c>
      <c r="H37" s="60"/>
      <c r="I37" s="20">
        <f t="shared" si="0"/>
        <v>1</v>
      </c>
      <c r="J37" s="62"/>
      <c r="K37" s="6"/>
      <c r="L37" s="10"/>
      <c r="M37" s="6"/>
      <c r="N37" s="6"/>
      <c r="O37" s="6"/>
      <c r="P37" s="6"/>
      <c r="Q37" s="6"/>
      <c r="R37" s="6"/>
    </row>
    <row r="38" spans="1:18" ht="32.25" customHeight="1">
      <c r="A38" s="55"/>
      <c r="B38" s="58"/>
      <c r="C38" s="40" t="s">
        <v>77</v>
      </c>
      <c r="D38" s="31" t="s">
        <v>42</v>
      </c>
      <c r="E38" s="29">
        <v>8</v>
      </c>
      <c r="F38" s="45">
        <f>AVERAGE(E38:E42)</f>
        <v>6.4</v>
      </c>
      <c r="G38" s="20">
        <v>3</v>
      </c>
      <c r="H38" s="60">
        <v>2.6</v>
      </c>
      <c r="I38" s="20">
        <f t="shared" si="0"/>
        <v>5</v>
      </c>
      <c r="J38" s="61">
        <f>F38-H38</f>
        <v>3.8000000000000003</v>
      </c>
      <c r="K38" s="5"/>
      <c r="M38" s="6"/>
      <c r="O38" s="6"/>
      <c r="P38" s="6"/>
      <c r="Q38" s="6"/>
      <c r="R38" s="6"/>
    </row>
    <row r="39" spans="1:18" ht="32.25" customHeight="1">
      <c r="A39" s="55"/>
      <c r="B39" s="58"/>
      <c r="C39" s="41"/>
      <c r="D39" s="31" t="s">
        <v>46</v>
      </c>
      <c r="E39" s="29">
        <v>7</v>
      </c>
      <c r="F39" s="46"/>
      <c r="G39" s="21">
        <v>2</v>
      </c>
      <c r="H39" s="60"/>
      <c r="I39" s="20">
        <f t="shared" si="0"/>
        <v>5</v>
      </c>
      <c r="J39" s="62"/>
      <c r="K39" s="8"/>
      <c r="L39" s="10"/>
      <c r="M39" s="6"/>
      <c r="O39" s="6"/>
      <c r="P39" s="6"/>
      <c r="Q39" s="6"/>
      <c r="R39" s="6"/>
    </row>
    <row r="40" spans="1:18" ht="32.25" customHeight="1">
      <c r="A40" s="55"/>
      <c r="B40" s="58"/>
      <c r="C40" s="41"/>
      <c r="D40" s="31" t="s">
        <v>48</v>
      </c>
      <c r="E40" s="29">
        <v>2</v>
      </c>
      <c r="F40" s="46"/>
      <c r="G40" s="20">
        <v>1</v>
      </c>
      <c r="H40" s="60"/>
      <c r="I40" s="20">
        <f t="shared" si="0"/>
        <v>1</v>
      </c>
      <c r="J40" s="62"/>
      <c r="K40" s="8"/>
      <c r="L40" s="10"/>
      <c r="M40" s="6"/>
      <c r="O40" s="6"/>
      <c r="P40" s="6"/>
      <c r="Q40" s="6"/>
      <c r="R40" s="6"/>
    </row>
    <row r="41" spans="1:18" ht="32.25" customHeight="1">
      <c r="A41" s="55"/>
      <c r="B41" s="58"/>
      <c r="C41" s="41"/>
      <c r="D41" s="31" t="s">
        <v>50</v>
      </c>
      <c r="E41" s="29">
        <v>7</v>
      </c>
      <c r="F41" s="46"/>
      <c r="G41" s="20">
        <v>4</v>
      </c>
      <c r="H41" s="60"/>
      <c r="I41" s="20">
        <f t="shared" si="0"/>
        <v>3</v>
      </c>
      <c r="J41" s="62"/>
      <c r="K41" s="8"/>
      <c r="L41" s="10"/>
      <c r="M41" s="6"/>
      <c r="O41" s="6"/>
      <c r="P41" s="6"/>
      <c r="Q41" s="6"/>
      <c r="R41" s="6"/>
    </row>
    <row r="42" spans="1:18" ht="32.25" customHeight="1">
      <c r="A42" s="55"/>
      <c r="B42" s="58"/>
      <c r="C42" s="42"/>
      <c r="D42" s="31" t="s">
        <v>33</v>
      </c>
      <c r="E42" s="29">
        <v>8</v>
      </c>
      <c r="F42" s="47"/>
      <c r="G42" s="20">
        <v>3</v>
      </c>
      <c r="H42" s="60"/>
      <c r="I42" s="20">
        <f t="shared" si="0"/>
        <v>5</v>
      </c>
      <c r="J42" s="62"/>
      <c r="K42" s="8"/>
      <c r="L42" s="10"/>
      <c r="M42" s="6"/>
      <c r="O42" s="6"/>
      <c r="P42" s="6"/>
      <c r="Q42" s="6"/>
      <c r="R42" s="6"/>
    </row>
    <row r="43" spans="1:18" ht="32.25" customHeight="1">
      <c r="A43" s="55"/>
      <c r="B43" s="58"/>
      <c r="C43" s="48" t="s">
        <v>89</v>
      </c>
      <c r="D43" s="31" t="s">
        <v>5</v>
      </c>
      <c r="E43" s="29">
        <v>5</v>
      </c>
      <c r="F43" s="45">
        <f>AVERAGE(E43:E45)</f>
        <v>5.666666666666667</v>
      </c>
      <c r="G43" s="20">
        <v>1</v>
      </c>
      <c r="H43" s="60">
        <v>3</v>
      </c>
      <c r="I43" s="20">
        <f t="shared" si="0"/>
        <v>4</v>
      </c>
      <c r="J43" s="61">
        <f>F43-H43</f>
        <v>2.666666666666667</v>
      </c>
      <c r="K43" s="6"/>
      <c r="L43" s="10"/>
      <c r="M43" s="6"/>
      <c r="O43" s="6"/>
      <c r="P43" s="6"/>
      <c r="Q43" s="6"/>
      <c r="R43" s="6"/>
    </row>
    <row r="44" spans="1:18" ht="32.25" customHeight="1">
      <c r="A44" s="55"/>
      <c r="B44" s="58"/>
      <c r="C44" s="48"/>
      <c r="D44" s="31" t="s">
        <v>11</v>
      </c>
      <c r="E44" s="29">
        <v>4</v>
      </c>
      <c r="F44" s="46"/>
      <c r="G44" s="21">
        <v>3</v>
      </c>
      <c r="H44" s="60"/>
      <c r="I44" s="20">
        <f t="shared" si="0"/>
        <v>1</v>
      </c>
      <c r="J44" s="62"/>
      <c r="K44" s="6"/>
      <c r="L44" s="10"/>
      <c r="M44" s="6"/>
      <c r="O44" s="6"/>
      <c r="P44" s="6"/>
      <c r="Q44" s="6"/>
      <c r="R44" s="6"/>
    </row>
    <row r="45" spans="1:18" ht="32.25" customHeight="1">
      <c r="A45" s="55"/>
      <c r="B45" s="59"/>
      <c r="C45" s="49"/>
      <c r="D45" s="31" t="s">
        <v>37</v>
      </c>
      <c r="E45" s="29">
        <v>8</v>
      </c>
      <c r="F45" s="47"/>
      <c r="G45" s="20">
        <v>5</v>
      </c>
      <c r="H45" s="60"/>
      <c r="I45" s="20">
        <f t="shared" si="0"/>
        <v>3</v>
      </c>
      <c r="J45" s="62"/>
      <c r="K45" s="6"/>
      <c r="L45" s="10"/>
      <c r="M45" s="6"/>
      <c r="O45" s="6"/>
      <c r="P45" s="6"/>
      <c r="Q45" s="6"/>
      <c r="R45" s="6"/>
    </row>
    <row r="46" spans="1:18" ht="32.25" customHeight="1">
      <c r="A46" s="55"/>
      <c r="B46" s="34"/>
      <c r="C46" s="40" t="s">
        <v>80</v>
      </c>
      <c r="D46" s="31" t="s">
        <v>45</v>
      </c>
      <c r="E46" s="29">
        <v>6</v>
      </c>
      <c r="F46" s="61">
        <f>AVERAGE(E46:E50)</f>
        <v>7.8</v>
      </c>
      <c r="G46" s="20">
        <v>3</v>
      </c>
      <c r="H46" s="60">
        <v>4.8</v>
      </c>
      <c r="I46" s="20">
        <f t="shared" si="0"/>
        <v>3</v>
      </c>
      <c r="J46" s="61">
        <f>F46-H46</f>
        <v>3</v>
      </c>
      <c r="K46" s="7"/>
      <c r="M46" s="6"/>
      <c r="O46" s="6"/>
      <c r="P46" s="6"/>
      <c r="Q46" s="6"/>
      <c r="R46" s="6"/>
    </row>
    <row r="47" spans="1:18" ht="32.25" customHeight="1">
      <c r="A47" s="55"/>
      <c r="B47" s="34"/>
      <c r="C47" s="41"/>
      <c r="D47" s="31" t="s">
        <v>9</v>
      </c>
      <c r="E47" s="29">
        <v>8</v>
      </c>
      <c r="F47" s="61"/>
      <c r="G47" s="20">
        <v>4</v>
      </c>
      <c r="H47" s="60"/>
      <c r="I47" s="20">
        <f t="shared" si="0"/>
        <v>4</v>
      </c>
      <c r="J47" s="62"/>
      <c r="K47" s="6"/>
      <c r="L47" s="10"/>
      <c r="M47" s="6"/>
      <c r="N47" s="6"/>
      <c r="O47" s="6"/>
      <c r="P47" s="6"/>
      <c r="Q47" s="6"/>
      <c r="R47" s="6"/>
    </row>
    <row r="48" spans="1:18" ht="32.25" customHeight="1">
      <c r="A48" s="55"/>
      <c r="B48" s="34"/>
      <c r="C48" s="41"/>
      <c r="D48" s="31" t="s">
        <v>10</v>
      </c>
      <c r="E48" s="29">
        <v>7</v>
      </c>
      <c r="F48" s="61"/>
      <c r="G48" s="20">
        <v>4</v>
      </c>
      <c r="H48" s="60"/>
      <c r="I48" s="20">
        <f t="shared" si="0"/>
        <v>3</v>
      </c>
      <c r="J48" s="62"/>
      <c r="K48" s="6"/>
      <c r="L48" s="10"/>
      <c r="M48" s="6"/>
      <c r="N48" s="6"/>
      <c r="O48" s="6"/>
      <c r="P48" s="6"/>
      <c r="Q48" s="6"/>
      <c r="R48" s="6"/>
    </row>
    <row r="49" spans="1:18" ht="32.25" customHeight="1">
      <c r="A49" s="55"/>
      <c r="B49" s="34"/>
      <c r="C49" s="41"/>
      <c r="D49" s="31" t="s">
        <v>49</v>
      </c>
      <c r="E49" s="29">
        <v>9</v>
      </c>
      <c r="F49" s="61"/>
      <c r="G49" s="21">
        <v>7</v>
      </c>
      <c r="H49" s="60"/>
      <c r="I49" s="20">
        <f t="shared" si="0"/>
        <v>2</v>
      </c>
      <c r="J49" s="62"/>
      <c r="K49" s="6"/>
      <c r="L49" s="10"/>
      <c r="M49" s="6"/>
      <c r="N49" s="6"/>
      <c r="O49" s="6"/>
      <c r="P49" s="6"/>
      <c r="Q49" s="6"/>
      <c r="R49" s="6"/>
    </row>
    <row r="50" spans="1:18" ht="32.25" customHeight="1">
      <c r="A50" s="56"/>
      <c r="B50" s="38"/>
      <c r="C50" s="42"/>
      <c r="D50" s="31" t="s">
        <v>16</v>
      </c>
      <c r="E50" s="29">
        <v>9</v>
      </c>
      <c r="F50" s="61"/>
      <c r="G50" s="20">
        <v>6</v>
      </c>
      <c r="H50" s="60"/>
      <c r="I50" s="20">
        <f t="shared" si="0"/>
        <v>3</v>
      </c>
      <c r="J50" s="62"/>
      <c r="K50" s="6"/>
      <c r="L50" s="10"/>
      <c r="M50" s="6"/>
      <c r="N50" s="6"/>
      <c r="O50" s="6"/>
      <c r="P50" s="6"/>
      <c r="Q50" s="6"/>
      <c r="R50" s="6"/>
    </row>
    <row r="51" spans="4:18" ht="15">
      <c r="D51" s="6"/>
      <c r="E51" s="6"/>
      <c r="F51" s="25">
        <f>SUM(F3:F50)</f>
        <v>80.43333333333334</v>
      </c>
      <c r="G51" s="26"/>
      <c r="H51" s="26"/>
      <c r="I51" s="26"/>
      <c r="J51" s="26"/>
      <c r="K51" s="6"/>
      <c r="L51" s="6"/>
      <c r="M51" s="6"/>
      <c r="N51" s="6"/>
      <c r="O51" s="6"/>
      <c r="P51" s="6"/>
      <c r="Q51" s="6"/>
      <c r="R51" s="6"/>
    </row>
    <row r="52" spans="6:10" ht="15">
      <c r="F52" s="27" t="s">
        <v>103</v>
      </c>
      <c r="G52" s="28"/>
      <c r="H52" s="28"/>
      <c r="I52" s="28"/>
      <c r="J52" s="28"/>
    </row>
  </sheetData>
  <sheetProtection sheet="1" objects="1" scenarios="1" selectLockedCells="1"/>
  <mergeCells count="45">
    <mergeCell ref="E1:J1"/>
    <mergeCell ref="H38:H42"/>
    <mergeCell ref="H43:H45"/>
    <mergeCell ref="H46:H50"/>
    <mergeCell ref="J10:J16"/>
    <mergeCell ref="J3:J9"/>
    <mergeCell ref="J46:J50"/>
    <mergeCell ref="J43:J45"/>
    <mergeCell ref="J38:J42"/>
    <mergeCell ref="J35:J37"/>
    <mergeCell ref="H3:H9"/>
    <mergeCell ref="H10:H16"/>
    <mergeCell ref="H18:H21"/>
    <mergeCell ref="H22:H23"/>
    <mergeCell ref="F46:F50"/>
    <mergeCell ref="F3:F9"/>
    <mergeCell ref="F18:F21"/>
    <mergeCell ref="F22:F23"/>
    <mergeCell ref="C35:C37"/>
    <mergeCell ref="H35:H37"/>
    <mergeCell ref="J22:J23"/>
    <mergeCell ref="J18:J21"/>
    <mergeCell ref="F35:F37"/>
    <mergeCell ref="J24:J33"/>
    <mergeCell ref="H24:H33"/>
    <mergeCell ref="F24:F33"/>
    <mergeCell ref="A1:C1"/>
    <mergeCell ref="A3:A23"/>
    <mergeCell ref="A24:A50"/>
    <mergeCell ref="B3:B9"/>
    <mergeCell ref="B35:B45"/>
    <mergeCell ref="C18:C21"/>
    <mergeCell ref="C22:C23"/>
    <mergeCell ref="C10:C16"/>
    <mergeCell ref="C3:C7"/>
    <mergeCell ref="C24:C33"/>
    <mergeCell ref="C46:C50"/>
    <mergeCell ref="B2:C2"/>
    <mergeCell ref="L5:L9"/>
    <mergeCell ref="L10:L15"/>
    <mergeCell ref="F38:F42"/>
    <mergeCell ref="F43:F45"/>
    <mergeCell ref="C38:C42"/>
    <mergeCell ref="C43:C45"/>
    <mergeCell ref="F10:F16"/>
  </mergeCells>
  <conditionalFormatting sqref="I3:J50">
    <cfRule type="iconSet" priority="6" dxfId="0">
      <iconSet iconSet="3Symbols2">
        <cfvo type="percent" val="0"/>
        <cfvo type="percent" val="0"/>
        <cfvo type="num" val="0"/>
      </iconSet>
    </cfRule>
    <cfRule type="iconSet" priority="5" dxfId="0">
      <iconSet iconSet="3Symbols2">
        <cfvo type="percent" val="0"/>
        <cfvo type="num" val="0"/>
        <cfvo type="num" val="0"/>
      </iconSet>
    </cfRule>
    <cfRule type="iconSet" priority="4" dxfId="0">
      <iconSet iconSet="3Symbols2">
        <cfvo type="percent" val="0"/>
        <cfvo type="num" val="0"/>
        <cfvo gte="0" type="num" val="1"/>
      </iconSet>
    </cfRule>
  </conditionalFormatting>
  <conditionalFormatting sqref="E3:F50">
    <cfRule type="dataBar" priority="3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{491afbd9-6242-4753-83cb-c082cc77197b}</x14:id>
        </ext>
      </extLst>
    </cfRule>
  </conditionalFormatting>
  <conditionalFormatting sqref="G3:H50">
    <cfRule type="dataBar" priority="1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{16e78c4f-7bf4-4c83-9c81-1be81b6489bf}</x14:id>
        </ext>
      </extLst>
    </cfRule>
  </conditionalFormatting>
  <printOptions/>
  <pageMargins left="0.7" right="0.7" top="0.75" bottom="0.75" header="0.3" footer="0.3"/>
  <pageSetup horizontalDpi="1200" verticalDpi="120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91afbd9-6242-4753-83cb-c082cc77197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E3:F50</xm:sqref>
        </x14:conditionalFormatting>
        <x14:conditionalFormatting xmlns:xm="http://schemas.microsoft.com/office/excel/2006/main">
          <x14:cfRule type="dataBar" id="{16e78c4f-7bf4-4c83-9c81-1be81b6489b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G3:H50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N1"/>
  <sheetViews>
    <sheetView zoomScalePageLayoutView="0" workbookViewId="0" topLeftCell="A1">
      <selection activeCell="E3" sqref="E3"/>
    </sheetView>
  </sheetViews>
  <sheetFormatPr defaultColWidth="11.421875" defaultRowHeight="15"/>
  <cols>
    <col min="1" max="16384" width="9.140625" style="0" customWidth="1"/>
  </cols>
  <sheetData>
    <row r="1" spans="2:14" ht="15">
      <c r="B1" s="66" t="str">
        <f>Evaluacion!A1</f>
        <v>Evaluación Proyecto:  ACME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</sheetData>
  <sheetProtection sheet="1" objects="1" scenarios="1"/>
  <mergeCells count="1">
    <mergeCell ref="B1:N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5"/>
  <sheetViews>
    <sheetView zoomScale="115" zoomScaleNormal="115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7" sqref="B47"/>
    </sheetView>
  </sheetViews>
  <sheetFormatPr defaultColWidth="11.421875" defaultRowHeight="15"/>
  <cols>
    <col min="1" max="1" width="3.8515625" style="0" customWidth="1"/>
    <col min="2" max="2" width="117.7109375" style="0" customWidth="1"/>
    <col min="3" max="3" width="4.140625" style="0" customWidth="1"/>
    <col min="4" max="10" width="32.00390625" style="0" customWidth="1"/>
    <col min="11" max="11" width="44.00390625" style="0" customWidth="1"/>
    <col min="12" max="12" width="32.421875" style="0" customWidth="1"/>
    <col min="13" max="13" width="33.00390625" style="0" customWidth="1"/>
    <col min="14" max="16384" width="9.140625" style="0" customWidth="1"/>
  </cols>
  <sheetData>
    <row r="1" spans="2:3" ht="21" customHeight="1">
      <c r="B1" s="1" t="s">
        <v>0</v>
      </c>
      <c r="C1" s="1"/>
    </row>
    <row r="2" spans="2:17" ht="15">
      <c r="B2" t="s">
        <v>40</v>
      </c>
      <c r="C2" t="s">
        <v>74</v>
      </c>
      <c r="D2" t="s">
        <v>63</v>
      </c>
      <c r="E2" t="s">
        <v>12</v>
      </c>
      <c r="F2" t="s">
        <v>13</v>
      </c>
      <c r="G2" t="s">
        <v>64</v>
      </c>
      <c r="H2" t="s">
        <v>14</v>
      </c>
      <c r="I2" t="s">
        <v>27</v>
      </c>
      <c r="J2" t="s">
        <v>28</v>
      </c>
      <c r="K2" t="s">
        <v>29</v>
      </c>
      <c r="L2" t="s">
        <v>30</v>
      </c>
      <c r="M2" t="s">
        <v>31</v>
      </c>
      <c r="N2" t="s">
        <v>65</v>
      </c>
      <c r="O2" t="s">
        <v>66</v>
      </c>
      <c r="P2" t="s">
        <v>67</v>
      </c>
      <c r="Q2" t="s">
        <v>68</v>
      </c>
    </row>
    <row r="3" spans="1:3" ht="15">
      <c r="A3">
        <v>1</v>
      </c>
      <c r="B3" s="2" t="s">
        <v>1</v>
      </c>
      <c r="C3" s="2">
        <v>7</v>
      </c>
    </row>
    <row r="4" spans="1:3" ht="15">
      <c r="A4">
        <v>2</v>
      </c>
      <c r="B4" s="2" t="s">
        <v>2</v>
      </c>
      <c r="C4" s="2">
        <v>11</v>
      </c>
    </row>
    <row r="5" spans="1:3" ht="15">
      <c r="A5">
        <v>3</v>
      </c>
      <c r="B5" s="2" t="s">
        <v>42</v>
      </c>
      <c r="C5" s="2">
        <v>10</v>
      </c>
    </row>
    <row r="6" spans="1:3" ht="15">
      <c r="A6">
        <v>4</v>
      </c>
      <c r="B6" s="2" t="s">
        <v>43</v>
      </c>
      <c r="C6" s="2">
        <v>8</v>
      </c>
    </row>
    <row r="7" spans="1:3" ht="15">
      <c r="A7">
        <v>5</v>
      </c>
      <c r="B7" s="2" t="s">
        <v>3</v>
      </c>
      <c r="C7" s="2">
        <v>7</v>
      </c>
    </row>
    <row r="8" spans="1:3" ht="15">
      <c r="A8">
        <v>6</v>
      </c>
      <c r="B8" s="2" t="s">
        <v>4</v>
      </c>
      <c r="C8" s="2">
        <v>7</v>
      </c>
    </row>
    <row r="9" spans="1:3" ht="15">
      <c r="A9">
        <v>7</v>
      </c>
      <c r="B9" s="2" t="s">
        <v>5</v>
      </c>
      <c r="C9" s="2">
        <v>11</v>
      </c>
    </row>
    <row r="10" spans="1:3" ht="15">
      <c r="A10">
        <v>8</v>
      </c>
      <c r="B10" s="2" t="s">
        <v>6</v>
      </c>
      <c r="C10" s="2">
        <v>7</v>
      </c>
    </row>
    <row r="11" spans="1:3" ht="15">
      <c r="A11">
        <v>9</v>
      </c>
      <c r="B11" s="2" t="s">
        <v>44</v>
      </c>
      <c r="C11" s="2">
        <v>7</v>
      </c>
    </row>
    <row r="12" spans="1:3" ht="15">
      <c r="A12">
        <v>10</v>
      </c>
      <c r="B12" s="2" t="s">
        <v>7</v>
      </c>
      <c r="C12" s="2">
        <v>6</v>
      </c>
    </row>
    <row r="13" spans="1:3" ht="15">
      <c r="A13">
        <v>11</v>
      </c>
      <c r="B13" s="2" t="s">
        <v>8</v>
      </c>
      <c r="C13" s="2">
        <v>7</v>
      </c>
    </row>
    <row r="14" spans="1:3" ht="15">
      <c r="A14">
        <v>12</v>
      </c>
      <c r="B14" s="2" t="s">
        <v>45</v>
      </c>
      <c r="C14" s="2">
        <v>12</v>
      </c>
    </row>
    <row r="15" spans="1:3" ht="15">
      <c r="A15">
        <v>13</v>
      </c>
      <c r="B15" s="2" t="s">
        <v>9</v>
      </c>
      <c r="C15" s="2">
        <v>12</v>
      </c>
    </row>
    <row r="16" spans="1:3" ht="15">
      <c r="A16">
        <v>14</v>
      </c>
      <c r="B16" s="2" t="s">
        <v>10</v>
      </c>
      <c r="C16" s="2">
        <v>12</v>
      </c>
    </row>
    <row r="17" spans="1:3" ht="15">
      <c r="A17">
        <v>15</v>
      </c>
      <c r="B17" s="2" t="s">
        <v>11</v>
      </c>
      <c r="C17" s="2">
        <v>11</v>
      </c>
    </row>
    <row r="18" spans="1:3" ht="15">
      <c r="A18">
        <v>16</v>
      </c>
      <c r="B18" s="2" t="s">
        <v>46</v>
      </c>
      <c r="C18" s="2">
        <v>10</v>
      </c>
    </row>
    <row r="19" spans="1:3" ht="15">
      <c r="A19">
        <v>17</v>
      </c>
      <c r="B19" s="2" t="s">
        <v>15</v>
      </c>
      <c r="C19" s="2">
        <v>1</v>
      </c>
    </row>
    <row r="20" spans="1:3" ht="15">
      <c r="A20">
        <v>18</v>
      </c>
      <c r="B20" s="2" t="s">
        <v>47</v>
      </c>
      <c r="C20" s="2">
        <v>7</v>
      </c>
    </row>
    <row r="21" spans="1:3" ht="15">
      <c r="A21">
        <v>19</v>
      </c>
      <c r="B21" s="2" t="s">
        <v>48</v>
      </c>
      <c r="C21" s="2">
        <v>10</v>
      </c>
    </row>
    <row r="22" spans="1:3" ht="15">
      <c r="A22">
        <v>20</v>
      </c>
      <c r="B22" s="2" t="s">
        <v>49</v>
      </c>
      <c r="C22" s="2">
        <v>12</v>
      </c>
    </row>
    <row r="23" spans="1:3" ht="15">
      <c r="A23">
        <v>21</v>
      </c>
      <c r="B23" s="2" t="s">
        <v>16</v>
      </c>
      <c r="C23" s="2">
        <v>12</v>
      </c>
    </row>
    <row r="24" spans="1:3" ht="15">
      <c r="A24">
        <v>22</v>
      </c>
      <c r="B24" s="2" t="s">
        <v>17</v>
      </c>
      <c r="C24" s="2">
        <v>7</v>
      </c>
    </row>
    <row r="25" spans="1:3" ht="15">
      <c r="A25">
        <v>23</v>
      </c>
      <c r="B25" s="2" t="s">
        <v>50</v>
      </c>
      <c r="C25" s="2">
        <v>10</v>
      </c>
    </row>
    <row r="26" spans="1:3" ht="15">
      <c r="A26">
        <v>24</v>
      </c>
      <c r="B26" s="2" t="s">
        <v>18</v>
      </c>
      <c r="C26" s="2">
        <v>4</v>
      </c>
    </row>
    <row r="27" spans="1:3" ht="15">
      <c r="A27">
        <v>25</v>
      </c>
      <c r="B27" s="12" t="s">
        <v>19</v>
      </c>
      <c r="C27" s="2">
        <v>5</v>
      </c>
    </row>
    <row r="28" spans="1:3" ht="15">
      <c r="A28">
        <v>26</v>
      </c>
      <c r="B28" s="2" t="s">
        <v>51</v>
      </c>
      <c r="C28" s="2">
        <v>5</v>
      </c>
    </row>
    <row r="29" spans="1:3" ht="15">
      <c r="A29">
        <v>27</v>
      </c>
      <c r="B29" s="2" t="s">
        <v>20</v>
      </c>
      <c r="C29" s="2">
        <v>4</v>
      </c>
    </row>
    <row r="30" spans="1:3" ht="15">
      <c r="A30">
        <v>28</v>
      </c>
      <c r="B30" s="2" t="s">
        <v>52</v>
      </c>
      <c r="C30" s="2">
        <v>4</v>
      </c>
    </row>
    <row r="31" spans="1:3" ht="15">
      <c r="A31">
        <v>29</v>
      </c>
      <c r="B31" s="2" t="s">
        <v>53</v>
      </c>
      <c r="C31" s="2">
        <v>4</v>
      </c>
    </row>
    <row r="32" spans="1:3" ht="15">
      <c r="A32">
        <v>30</v>
      </c>
      <c r="B32" s="2" t="s">
        <v>21</v>
      </c>
      <c r="C32" s="2">
        <v>9</v>
      </c>
    </row>
    <row r="33" spans="1:3" ht="15">
      <c r="A33">
        <v>31</v>
      </c>
      <c r="B33" s="2" t="s">
        <v>54</v>
      </c>
      <c r="C33" s="2">
        <v>9</v>
      </c>
    </row>
    <row r="34" spans="1:3" ht="15">
      <c r="A34">
        <v>32</v>
      </c>
      <c r="B34" s="2" t="s">
        <v>22</v>
      </c>
      <c r="C34" s="2">
        <v>1</v>
      </c>
    </row>
    <row r="35" spans="1:3" ht="15">
      <c r="A35">
        <v>33</v>
      </c>
      <c r="B35" s="2" t="s">
        <v>23</v>
      </c>
      <c r="C35" s="2">
        <v>1</v>
      </c>
    </row>
    <row r="36" spans="1:3" ht="15">
      <c r="A36">
        <v>34</v>
      </c>
      <c r="B36" s="2" t="s">
        <v>24</v>
      </c>
      <c r="C36" s="2">
        <v>1</v>
      </c>
    </row>
    <row r="37" spans="1:3" ht="15">
      <c r="A37">
        <v>35</v>
      </c>
      <c r="B37" s="2" t="s">
        <v>55</v>
      </c>
      <c r="C37" s="2">
        <v>1</v>
      </c>
    </row>
    <row r="38" spans="1:3" ht="15">
      <c r="A38">
        <v>36</v>
      </c>
      <c r="B38" s="2" t="s">
        <v>25</v>
      </c>
      <c r="C38" s="2">
        <v>3</v>
      </c>
    </row>
    <row r="39" spans="1:3" ht="15">
      <c r="A39">
        <v>37</v>
      </c>
      <c r="B39" s="2" t="s">
        <v>26</v>
      </c>
      <c r="C39" s="2">
        <v>2</v>
      </c>
    </row>
    <row r="40" spans="1:3" ht="15">
      <c r="A40">
        <v>38</v>
      </c>
      <c r="B40" s="2" t="s">
        <v>56</v>
      </c>
      <c r="C40" s="2">
        <v>8</v>
      </c>
    </row>
    <row r="41" spans="1:3" ht="15">
      <c r="A41">
        <v>39</v>
      </c>
      <c r="B41" s="2" t="s">
        <v>32</v>
      </c>
      <c r="C41" s="2">
        <v>6</v>
      </c>
    </row>
    <row r="42" spans="1:3" ht="15">
      <c r="A42">
        <v>40</v>
      </c>
      <c r="B42" s="2" t="s">
        <v>57</v>
      </c>
      <c r="C42" s="2">
        <v>6</v>
      </c>
    </row>
    <row r="43" spans="1:3" ht="15">
      <c r="A43">
        <v>41</v>
      </c>
      <c r="B43" s="2" t="s">
        <v>58</v>
      </c>
      <c r="C43" s="2">
        <v>6</v>
      </c>
    </row>
    <row r="44" spans="1:3" ht="15">
      <c r="A44">
        <v>42</v>
      </c>
      <c r="B44" s="2" t="s">
        <v>33</v>
      </c>
      <c r="C44" s="2">
        <v>10</v>
      </c>
    </row>
    <row r="45" spans="1:3" ht="15">
      <c r="A45">
        <v>43</v>
      </c>
      <c r="B45" s="2" t="s">
        <v>34</v>
      </c>
      <c r="C45" s="2">
        <v>4</v>
      </c>
    </row>
    <row r="46" spans="1:3" ht="15">
      <c r="A46">
        <v>44</v>
      </c>
      <c r="B46" s="2" t="s">
        <v>59</v>
      </c>
      <c r="C46" s="2">
        <v>4</v>
      </c>
    </row>
    <row r="47" spans="1:3" ht="15">
      <c r="A47">
        <v>45</v>
      </c>
      <c r="B47" s="2" t="s">
        <v>35</v>
      </c>
      <c r="C47" s="2">
        <v>9</v>
      </c>
    </row>
    <row r="48" spans="1:3" ht="15">
      <c r="A48">
        <v>46</v>
      </c>
      <c r="B48" s="2" t="s">
        <v>60</v>
      </c>
      <c r="C48" s="2">
        <v>7</v>
      </c>
    </row>
    <row r="49" spans="1:3" ht="15">
      <c r="A49">
        <v>47</v>
      </c>
      <c r="B49" s="2" t="s">
        <v>36</v>
      </c>
      <c r="C49" s="2">
        <v>0</v>
      </c>
    </row>
    <row r="50" spans="1:3" ht="15">
      <c r="A50">
        <v>48</v>
      </c>
      <c r="B50" s="2" t="s">
        <v>61</v>
      </c>
      <c r="C50" s="2">
        <v>0</v>
      </c>
    </row>
    <row r="51" spans="1:3" ht="15">
      <c r="A51">
        <v>49</v>
      </c>
      <c r="B51" s="2" t="s">
        <v>37</v>
      </c>
      <c r="C51" s="2">
        <v>11</v>
      </c>
    </row>
    <row r="52" spans="1:3" ht="15">
      <c r="A52">
        <v>50</v>
      </c>
      <c r="B52" s="2" t="s">
        <v>38</v>
      </c>
      <c r="C52" s="2">
        <v>7</v>
      </c>
    </row>
    <row r="53" spans="1:3" ht="15">
      <c r="A53">
        <v>51</v>
      </c>
      <c r="B53" s="2" t="s">
        <v>39</v>
      </c>
      <c r="C53" s="2">
        <v>7</v>
      </c>
    </row>
    <row r="54" spans="1:3" ht="15">
      <c r="A54">
        <v>52</v>
      </c>
      <c r="B54" s="2" t="s">
        <v>62</v>
      </c>
      <c r="C54" s="2">
        <v>7</v>
      </c>
    </row>
    <row r="55" spans="1:13" ht="15">
      <c r="A55">
        <v>53</v>
      </c>
      <c r="B55" s="3" t="s">
        <v>41</v>
      </c>
      <c r="C55" s="3">
        <v>4</v>
      </c>
      <c r="D55" s="4"/>
      <c r="E55" s="4"/>
      <c r="F55" s="4"/>
      <c r="G55" s="4"/>
      <c r="H55" s="4"/>
      <c r="I55" s="4"/>
      <c r="J55" s="4"/>
      <c r="K55" s="4"/>
      <c r="L55" s="4"/>
      <c r="M55" s="4"/>
    </row>
  </sheetData>
  <sheetProtection/>
  <printOptions/>
  <pageMargins left="0.7" right="0.7" top="0.75" bottom="0.75" header="0.3" footer="0.3"/>
  <pageSetup horizontalDpi="1200" verticalDpi="1200" orientation="portrait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B1:N1"/>
  <sheetViews>
    <sheetView zoomScalePageLayoutView="0" workbookViewId="0" topLeftCell="A1">
      <selection activeCell="E3" sqref="E3"/>
    </sheetView>
  </sheetViews>
  <sheetFormatPr defaultColWidth="11.421875" defaultRowHeight="15"/>
  <cols>
    <col min="1" max="16384" width="9.140625" style="0" customWidth="1"/>
  </cols>
  <sheetData>
    <row r="1" spans="2:14" ht="15">
      <c r="B1" s="66" t="str">
        <f>Evaluacion!A1</f>
        <v>Evaluación Proyecto:  ACME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</sheetData>
  <sheetProtection sheet="1" objects="1" scenarios="1"/>
  <mergeCells count="1">
    <mergeCell ref="B1:N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1"/>
  <sheetViews>
    <sheetView zoomScalePageLayoutView="0" workbookViewId="0" topLeftCell="A1">
      <selection activeCell="E3" sqref="E3"/>
    </sheetView>
  </sheetViews>
  <sheetFormatPr defaultColWidth="11.421875" defaultRowHeight="15"/>
  <cols>
    <col min="1" max="16384" width="9.140625" style="0" customWidth="1"/>
  </cols>
  <sheetData>
    <row r="1" spans="2:14" ht="15">
      <c r="B1" s="66" t="str">
        <f>Evaluacion!A1</f>
        <v>Evaluación Proyecto:  ACME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</sheetData>
  <sheetProtection sheet="1" objects="1" scenarios="1"/>
  <mergeCells count="1">
    <mergeCell ref="B1:N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Parraguez</dc:creator>
  <cp:keywords/>
  <dc:description/>
  <cp:lastModifiedBy>Usuario</cp:lastModifiedBy>
  <dcterms:created xsi:type="dcterms:W3CDTF">2007-11-13T14:15:06Z</dcterms:created>
  <dcterms:modified xsi:type="dcterms:W3CDTF">2010-08-24T21:59:21Z</dcterms:modified>
  <cp:category/>
  <cp:version/>
  <cp:contentType/>
  <cp:contentStatus/>
</cp:coreProperties>
</file>